
<file path=[Content_Types].xml><?xml version="1.0" encoding="utf-8"?>
<Types xmlns="http://schemas.openxmlformats.org/package/2006/content-types">
  <Default Extension="xml" ContentType="application/xml"/>
  <Default Extension="vml" ContentType="application/vnd.openxmlformats-officedocument.vmlDrawi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27322"/>
  <workbookPr autoCompressPictures="0"/>
  <workbookProtection workbookPassword="88ED" lockStructure="1"/>
  <bookViews>
    <workbookView xWindow="0" yWindow="0" windowWidth="32320" windowHeight="23980" tabRatio="680" firstSheet="1" activeTab="9"/>
  </bookViews>
  <sheets>
    <sheet name="Budget Completion Instuctions" sheetId="11" r:id="rId1"/>
    <sheet name="Description of Exp Categories" sheetId="2" r:id="rId2"/>
    <sheet name="Category Codes" sheetId="3" state="hidden" r:id="rId3"/>
    <sheet name="Sample Worksheet" sheetId="12" r:id="rId4"/>
    <sheet name="100 - Operations" sheetId="4" r:id="rId5"/>
    <sheet name="200 - Outreach" sheetId="5" r:id="rId6"/>
    <sheet name="300 - CIP" sheetId="6" r:id="rId7"/>
    <sheet name="400 - NPG" sheetId="7" r:id="rId8"/>
    <sheet name="500 - Elections" sheetId="8" r:id="rId9"/>
    <sheet name="NC Budget Summary" sheetId="1" r:id="rId10"/>
    <sheet name="Data Sheet" sheetId="9" state="hidden" r:id="rId11"/>
  </sheets>
  <definedNames>
    <definedName name="_xlnm.Print_Area" localSheetId="4">'100 - Operations'!$A$4:$O$204</definedName>
    <definedName name="_xlnm.Print_Area" localSheetId="5">'200 - Outreach'!$A$4:$O$19</definedName>
    <definedName name="_xlnm.Print_Area" localSheetId="6">'300 - CIP'!$A$4:$O$19</definedName>
    <definedName name="_xlnm.Print_Area" localSheetId="7">'400 - NPG'!$A$4:$O$19</definedName>
    <definedName name="_xlnm.Print_Area" localSheetId="8">'500 - Elections'!$A$4:$O$19</definedName>
    <definedName name="_xlnm.Print_Area" localSheetId="9">'NC Budget Summary'!$B$2:$F$72</definedName>
    <definedName name="_xlnm.Print_Area" localSheetId="3">'Sample Worksheet'!$A$4:$O$204</definedName>
  </definedNames>
  <calcPr calcId="14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N16" i="12" l="1"/>
  <c r="M16" i="12"/>
  <c r="L16" i="12"/>
  <c r="K16" i="12"/>
  <c r="J16" i="12"/>
  <c r="I16" i="12"/>
  <c r="H16" i="12"/>
  <c r="G16" i="12"/>
  <c r="F16" i="12"/>
  <c r="E16" i="12"/>
  <c r="D16" i="12"/>
  <c r="C16" i="12"/>
  <c r="O15" i="12"/>
  <c r="O14" i="12"/>
  <c r="O13" i="12"/>
  <c r="O12" i="12"/>
  <c r="O11" i="12"/>
  <c r="O10" i="12"/>
  <c r="O9" i="12"/>
  <c r="O8" i="12"/>
  <c r="O7" i="12"/>
  <c r="O16" i="12"/>
  <c r="C14" i="1"/>
  <c r="C16" i="4"/>
  <c r="C30" i="1"/>
  <c r="B30" i="1"/>
  <c r="C29" i="1"/>
  <c r="B29" i="1"/>
  <c r="C28" i="1"/>
  <c r="B28" i="1"/>
  <c r="C27" i="1"/>
  <c r="B27" i="1"/>
  <c r="C26" i="1"/>
  <c r="B26" i="1"/>
  <c r="C25" i="1"/>
  <c r="B25" i="1"/>
  <c r="C22" i="1"/>
  <c r="B22" i="1"/>
  <c r="C21" i="1"/>
  <c r="C20" i="1"/>
  <c r="C19" i="1"/>
  <c r="C18" i="1"/>
  <c r="C17" i="1"/>
  <c r="C16" i="1"/>
  <c r="C15" i="1"/>
  <c r="B21" i="1"/>
  <c r="B20" i="1"/>
  <c r="B19" i="1"/>
  <c r="B18" i="1"/>
  <c r="B17" i="1"/>
  <c r="B16" i="1"/>
  <c r="B15" i="1"/>
  <c r="B14" i="1"/>
  <c r="C51" i="1"/>
  <c r="C50" i="1"/>
  <c r="C49" i="1"/>
  <c r="C48" i="1"/>
  <c r="C47" i="1"/>
  <c r="B51" i="1"/>
  <c r="C44" i="1"/>
  <c r="C43" i="1"/>
  <c r="C42" i="1"/>
  <c r="C41" i="1"/>
  <c r="C40" i="1"/>
  <c r="B44" i="1"/>
  <c r="B43" i="1"/>
  <c r="B42" i="1"/>
  <c r="B41" i="1"/>
  <c r="B40" i="1"/>
  <c r="B50" i="1"/>
  <c r="B49" i="1"/>
  <c r="B48" i="1"/>
  <c r="B47" i="1"/>
  <c r="C37" i="1"/>
  <c r="B37" i="1"/>
  <c r="B33" i="1"/>
  <c r="C33" i="1"/>
  <c r="B34" i="1"/>
  <c r="C34" i="1"/>
  <c r="B35" i="1"/>
  <c r="C35" i="1"/>
  <c r="F12" i="8"/>
  <c r="C12" i="8"/>
  <c r="O9" i="7"/>
  <c r="D42" i="1"/>
  <c r="O10" i="7"/>
  <c r="D43" i="1"/>
  <c r="C12" i="7"/>
  <c r="C13" i="5"/>
  <c r="C36" i="1"/>
  <c r="B36" i="1"/>
  <c r="N13" i="5"/>
  <c r="M13" i="5"/>
  <c r="L13" i="5"/>
  <c r="K13" i="5"/>
  <c r="J13" i="5"/>
  <c r="I13" i="5"/>
  <c r="H13" i="5"/>
  <c r="G13" i="5"/>
  <c r="F13" i="5"/>
  <c r="E13" i="5"/>
  <c r="D13" i="5"/>
  <c r="O12" i="5"/>
  <c r="D30" i="1"/>
  <c r="O11" i="5"/>
  <c r="D29" i="1"/>
  <c r="O10" i="5"/>
  <c r="D28" i="1"/>
  <c r="O9" i="5"/>
  <c r="D27" i="1"/>
  <c r="O8" i="5"/>
  <c r="D26" i="1"/>
  <c r="O7" i="5"/>
  <c r="D25" i="1"/>
  <c r="N12" i="6"/>
  <c r="M12" i="6"/>
  <c r="L12" i="6"/>
  <c r="K12" i="6"/>
  <c r="J12" i="6"/>
  <c r="I12" i="6"/>
  <c r="H12" i="6"/>
  <c r="G12" i="6"/>
  <c r="F12" i="6"/>
  <c r="E12" i="6"/>
  <c r="D12" i="6"/>
  <c r="C12" i="6"/>
  <c r="O11" i="6"/>
  <c r="D37" i="1"/>
  <c r="O10" i="6"/>
  <c r="D36" i="1"/>
  <c r="O9" i="6"/>
  <c r="D35" i="1"/>
  <c r="O8" i="6"/>
  <c r="D34" i="1"/>
  <c r="O7" i="6"/>
  <c r="D33" i="1"/>
  <c r="N12" i="7"/>
  <c r="M12" i="7"/>
  <c r="L12" i="7"/>
  <c r="K12" i="7"/>
  <c r="J12" i="7"/>
  <c r="I12" i="7"/>
  <c r="H12" i="7"/>
  <c r="G12" i="7"/>
  <c r="F12" i="7"/>
  <c r="E12" i="7"/>
  <c r="D12" i="7"/>
  <c r="O11" i="7"/>
  <c r="D44" i="1"/>
  <c r="O8" i="7"/>
  <c r="D41" i="1"/>
  <c r="O7" i="7"/>
  <c r="D40" i="1"/>
  <c r="F45" i="1"/>
  <c r="N12" i="8"/>
  <c r="M12" i="8"/>
  <c r="L12" i="8"/>
  <c r="K12" i="8"/>
  <c r="J12" i="8"/>
  <c r="I12" i="8"/>
  <c r="H12" i="8"/>
  <c r="G12" i="8"/>
  <c r="E12" i="8"/>
  <c r="D12" i="8"/>
  <c r="O11" i="8"/>
  <c r="D51" i="1"/>
  <c r="O10" i="8"/>
  <c r="D50" i="1"/>
  <c r="O9" i="8"/>
  <c r="D49" i="1"/>
  <c r="O8" i="8"/>
  <c r="D48" i="1"/>
  <c r="O7" i="8"/>
  <c r="D47" i="1"/>
  <c r="O8" i="4"/>
  <c r="D15" i="1"/>
  <c r="O9" i="4"/>
  <c r="D16" i="1"/>
  <c r="O10" i="4"/>
  <c r="D17" i="1"/>
  <c r="O11" i="4"/>
  <c r="D18" i="1"/>
  <c r="O12" i="4"/>
  <c r="D19" i="1"/>
  <c r="O13" i="4"/>
  <c r="D20" i="1"/>
  <c r="O14" i="4"/>
  <c r="D21" i="1"/>
  <c r="O15" i="4"/>
  <c r="D22" i="1"/>
  <c r="O7" i="4"/>
  <c r="D14" i="1"/>
  <c r="D16" i="4"/>
  <c r="E16" i="4"/>
  <c r="F16" i="4"/>
  <c r="G16" i="4"/>
  <c r="H16" i="4"/>
  <c r="I16" i="4"/>
  <c r="J16" i="4"/>
  <c r="K16" i="4"/>
  <c r="L16" i="4"/>
  <c r="M16" i="4"/>
  <c r="N16" i="4"/>
  <c r="E71" i="1"/>
  <c r="F38" i="1"/>
  <c r="F31" i="1"/>
  <c r="F23" i="1"/>
  <c r="F52" i="1"/>
  <c r="O12" i="8"/>
  <c r="O16" i="4"/>
  <c r="O13" i="5"/>
  <c r="O12" i="6"/>
  <c r="O12" i="7"/>
  <c r="F7" i="1"/>
  <c r="D45" i="1"/>
  <c r="D31" i="1"/>
  <c r="D52" i="1"/>
  <c r="D38" i="1"/>
  <c r="D23" i="1"/>
  <c r="F54" i="1"/>
  <c r="G54" i="1"/>
</calcChain>
</file>

<file path=xl/comments1.xml><?xml version="1.0" encoding="utf-8"?>
<comments xmlns="http://schemas.openxmlformats.org/spreadsheetml/2006/main">
  <authors>
    <author>MH</author>
  </authors>
  <commentList>
    <comment ref="A7" authorId="0">
      <text>
        <r>
          <rPr>
            <b/>
            <sz val="9"/>
            <color indexed="81"/>
            <rFont val="Tahoma"/>
            <charset val="1"/>
          </rPr>
          <t>MH:</t>
        </r>
        <r>
          <rPr>
            <sz val="9"/>
            <color indexed="81"/>
            <rFont val="Tahoma"/>
            <charset val="1"/>
          </rPr>
          <t xml:space="preserve">
Select Date using the drop-down menu.</t>
        </r>
      </text>
    </comment>
    <comment ref="B7" authorId="0">
      <text>
        <r>
          <rPr>
            <b/>
            <sz val="9"/>
            <color indexed="81"/>
            <rFont val="Tahoma"/>
            <charset val="1"/>
          </rPr>
          <t>MH:</t>
        </r>
        <r>
          <rPr>
            <sz val="9"/>
            <color indexed="81"/>
            <rFont val="Tahoma"/>
            <charset val="1"/>
          </rPr>
          <t xml:space="preserve">
Enter vendor or expense description
</t>
        </r>
      </text>
    </comment>
  </commentList>
</comments>
</file>

<file path=xl/sharedStrings.xml><?xml version="1.0" encoding="utf-8"?>
<sst xmlns="http://schemas.openxmlformats.org/spreadsheetml/2006/main" count="259" uniqueCount="206">
  <si>
    <t>Funds</t>
  </si>
  <si>
    <t>Total</t>
  </si>
  <si>
    <t>Budget</t>
  </si>
  <si>
    <t>Category</t>
  </si>
  <si>
    <t>Codes</t>
  </si>
  <si>
    <t>100 Operations</t>
  </si>
  <si>
    <t>%</t>
  </si>
  <si>
    <t>AUD</t>
  </si>
  <si>
    <t>FAC</t>
  </si>
  <si>
    <t>MAT</t>
  </si>
  <si>
    <t>Postage</t>
  </si>
  <si>
    <t>OFF</t>
  </si>
  <si>
    <t>Office Equipment and Supplies</t>
  </si>
  <si>
    <t>TAC</t>
  </si>
  <si>
    <t>Staffing and Temporary Help</t>
  </si>
  <si>
    <t>TRL</t>
  </si>
  <si>
    <t>Translation and Transcription</t>
  </si>
  <si>
    <t>200 Outreach</t>
  </si>
  <si>
    <t>ADV</t>
  </si>
  <si>
    <t>ELE</t>
  </si>
  <si>
    <t>EVE</t>
  </si>
  <si>
    <t>NEW</t>
  </si>
  <si>
    <t>WEB</t>
  </si>
  <si>
    <t>300 Community Improvement</t>
  </si>
  <si>
    <t>400 Neighborhood Purpose Grants</t>
  </si>
  <si>
    <t>GRT</t>
  </si>
  <si>
    <t>Budget Narrative:</t>
  </si>
  <si>
    <t>Description</t>
  </si>
  <si>
    <t>Budget Category</t>
  </si>
  <si>
    <t>OUTREACH</t>
  </si>
  <si>
    <t>OPERATIONS</t>
  </si>
  <si>
    <t>COMMUNITY IMPROVEMENT</t>
  </si>
  <si>
    <t>Neighborhood Purpose Grant</t>
  </si>
  <si>
    <t>NEIGHBORHOOD PURPOSE GRANT</t>
  </si>
  <si>
    <t>Material Distribution</t>
  </si>
  <si>
    <t>MEE</t>
  </si>
  <si>
    <t>Meeting Expenses</t>
  </si>
  <si>
    <t>MIS</t>
  </si>
  <si>
    <t>EDU</t>
  </si>
  <si>
    <t>Website Development and Maintenance</t>
  </si>
  <si>
    <t>Advertising</t>
  </si>
  <si>
    <t>Newsletter Expense</t>
  </si>
  <si>
    <t>Event Expense /Food and Refreshments</t>
  </si>
  <si>
    <t>POS</t>
  </si>
  <si>
    <t>CIP</t>
  </si>
  <si>
    <t>Community Improvement Project</t>
  </si>
  <si>
    <t>Audio and Visual Services</t>
  </si>
  <si>
    <t>Election Outreach Expense</t>
  </si>
  <si>
    <t>Facilities-Related and Space Rental</t>
  </si>
  <si>
    <t>Miscellaneous Expense</t>
  </si>
  <si>
    <t>Training and Board Retreat</t>
  </si>
  <si>
    <t>Total Annual Allocation</t>
  </si>
  <si>
    <t xml:space="preserve">APPROVED on </t>
  </si>
  <si>
    <t>500 Elections</t>
  </si>
  <si>
    <t>Total Monthly Operational Expenses</t>
  </si>
  <si>
    <t>Vendor - Item/Service Description</t>
  </si>
  <si>
    <t>Monthly</t>
  </si>
  <si>
    <t>Amount*</t>
  </si>
  <si>
    <t>* Recurring monthly operational expenses only</t>
  </si>
  <si>
    <t>SUB TOTAL:</t>
  </si>
  <si>
    <t>GRAND TOTAL:</t>
  </si>
  <si>
    <t>Projected Recurring Monthly Operational Expenses</t>
  </si>
  <si>
    <t>Applicant or Purpose Grant Name</t>
  </si>
  <si>
    <t>Project Name</t>
  </si>
  <si>
    <t>Date</t>
  </si>
  <si>
    <t>Budget for Fiscal Year 2016-2017</t>
  </si>
  <si>
    <t>100 - Operations</t>
  </si>
  <si>
    <t>300 - Community Improvement Projects</t>
  </si>
  <si>
    <t>200 - Outreach</t>
  </si>
  <si>
    <t>400 - Neighborhood Purpose Grants</t>
  </si>
  <si>
    <t>500 - Elections</t>
  </si>
  <si>
    <t>Arleta Neighborhood Council</t>
  </si>
  <si>
    <t>Arroyo Seco Neighborhood Council</t>
  </si>
  <si>
    <t>Atwater Village Neighborhood Council</t>
  </si>
  <si>
    <t>Bel Air-Beverly Crest Neighborhood Council</t>
  </si>
  <si>
    <t>Boyle Heights Neighborhood Council</t>
  </si>
  <si>
    <t>CANNDU Neighborhood Council</t>
  </si>
  <si>
    <t>Canoga Park Neighborhood Council</t>
  </si>
  <si>
    <t>Central Alameda Neighborhood Council</t>
  </si>
  <si>
    <t>Central Hollywood Neighborhood Council</t>
  </si>
  <si>
    <t>Central San Pedro Neighborhood Council</t>
  </si>
  <si>
    <t>Chatsworth Neighborhood Council</t>
  </si>
  <si>
    <t>Coastal San Pedro Neighborhood Council</t>
  </si>
  <si>
    <t>Del Rey Neighborhood Council</t>
  </si>
  <si>
    <t>Downtown LA Neighborhood Council</t>
  </si>
  <si>
    <t>Eagle Rock Neighborhood Council</t>
  </si>
  <si>
    <t>East Hollywood Neighborhood Council</t>
  </si>
  <si>
    <t>Elysian Valley Riverside Neighborhood Council</t>
  </si>
  <si>
    <t>Empowerment Congress Central Neighborhood Council</t>
  </si>
  <si>
    <t>Empowerment Congress North Neighborhood Council</t>
  </si>
  <si>
    <t>Empowerment Congress Southeast Neighborhood Council</t>
  </si>
  <si>
    <t>Empowerment Congress Southwest Neighborhood Council</t>
  </si>
  <si>
    <t>Empowerment Congress West Neighborhood Council</t>
  </si>
  <si>
    <t>Encino Neighborhood Council</t>
  </si>
  <si>
    <t>Foothill Trails District Neighborhood Council</t>
  </si>
  <si>
    <t>Glassell Park Neighborhood Council</t>
  </si>
  <si>
    <t>Granada Hills North Neighborhood Council</t>
  </si>
  <si>
    <t>Granada Hills South Neighborhood Council</t>
  </si>
  <si>
    <t>Greater Cypress Park Neighborhood Council</t>
  </si>
  <si>
    <t>Greater Echo Park Elysian Neighborhood Council</t>
  </si>
  <si>
    <t>Greater Toluca Lake Neighborhood Council</t>
  </si>
  <si>
    <t>Greater Valley Glen Neighborhood Council</t>
  </si>
  <si>
    <t>Greater Wilshire Neighborhood Council</t>
  </si>
  <si>
    <t>Harbor City Neighborhood Council</t>
  </si>
  <si>
    <t>Harbor Gateway North Neighborhood Council</t>
  </si>
  <si>
    <t>Harbor Gateway South Neighborhood Council</t>
  </si>
  <si>
    <t>Historic Cultural Neighborhood Council</t>
  </si>
  <si>
    <t>Historic Highland Park Neighborhood Council</t>
  </si>
  <si>
    <t>Hollywood Hills West Neighborhood Council</t>
  </si>
  <si>
    <t>Hollywood Studio District Neighborhood Council</t>
  </si>
  <si>
    <t>Hollywood United Neighborhood Council</t>
  </si>
  <si>
    <t>LA 32 Neighborhood Council</t>
  </si>
  <si>
    <t>Lake Balboa Neighborhood Council</t>
  </si>
  <si>
    <t>Lincoln Heights Neighborhood Council</t>
  </si>
  <si>
    <t>Los Feliz Neighborhood Council</t>
  </si>
  <si>
    <t>MacArthur Park Neighborhood Council</t>
  </si>
  <si>
    <t>Mar Vista Neighborhood Council</t>
  </si>
  <si>
    <t>Mid City Neighborhood Council</t>
  </si>
  <si>
    <t>Mid City West Neighborhood Council</t>
  </si>
  <si>
    <t>Mid-Town NoHo Neighborhood Council</t>
  </si>
  <si>
    <t>Mission Hills Neighborhood Council</t>
  </si>
  <si>
    <t>North Hills East Neighborhood Council</t>
  </si>
  <si>
    <t>North Hills West Neighborhood Council</t>
  </si>
  <si>
    <t>North Hollywood Northeast Neighborhood Council</t>
  </si>
  <si>
    <t>North Hollywood West Neighborhood Council</t>
  </si>
  <si>
    <t>Northridge East Neighborhood Council</t>
  </si>
  <si>
    <t>Northridge South Neighborhood Council</t>
  </si>
  <si>
    <t>Northridge West Neighborhood Council</t>
  </si>
  <si>
    <t>Northwest San Pedro Neighborhood Council</t>
  </si>
  <si>
    <t>Olympic Park Neighborhood Council</t>
  </si>
  <si>
    <t>Pacoima Neighborhood Council</t>
  </si>
  <si>
    <t>Palms Neighborhood Council</t>
  </si>
  <si>
    <t>Panorama City Neighborhood Council</t>
  </si>
  <si>
    <t>Park Mesa Heights Neighborhood Council</t>
  </si>
  <si>
    <t>PICO Neighborhood Council</t>
  </si>
  <si>
    <t>Pico Union Neighborhood Council</t>
  </si>
  <si>
    <t>Porter Ranch Neighborhood Council</t>
  </si>
  <si>
    <t>Rampart Village Neighborhood Council</t>
  </si>
  <si>
    <t>Reseda Neighborhood Council</t>
  </si>
  <si>
    <t>Sherman Oaks Neighborhood Council</t>
  </si>
  <si>
    <t>Silver Lake Neighborhood Council</t>
  </si>
  <si>
    <t>South Central Neighborhood Council</t>
  </si>
  <si>
    <t>South Robertson Neighborhood Council</t>
  </si>
  <si>
    <t>Studio City Neighborhood Council</t>
  </si>
  <si>
    <t>Sun Valley Area Neighborhood Council</t>
  </si>
  <si>
    <t>Sunland-Tujunga Neighborhood Council</t>
  </si>
  <si>
    <t>Sylmar Neighborhood Council</t>
  </si>
  <si>
    <t>Tarzana Neighborhood Council</t>
  </si>
  <si>
    <t>United Neighborhoods Neighborhood Council</t>
  </si>
  <si>
    <t>Valley Village Neighborhood Council</t>
  </si>
  <si>
    <t>Van Nuys Neighborhood Council</t>
  </si>
  <si>
    <t>Venice Neighborhood Council</t>
  </si>
  <si>
    <t>Voices of 90037 Neighborhood Council</t>
  </si>
  <si>
    <t>Watts Neighborhood Council</t>
  </si>
  <si>
    <t>West Adams Neighborhood Council</t>
  </si>
  <si>
    <t>West Hills Neighborhood Council</t>
  </si>
  <si>
    <t>West Los Angeles Neighborhood Council</t>
  </si>
  <si>
    <t>Westchester-Playa Neighborhood Council</t>
  </si>
  <si>
    <t>Westlake North Neighborhood Council</t>
  </si>
  <si>
    <t>Westlake South Neighborhood Council</t>
  </si>
  <si>
    <t>Westside Neighborhood Council</t>
  </si>
  <si>
    <t>Westwood Neighborhood Council</t>
  </si>
  <si>
    <t>Wilmington Neighborhood Council</t>
  </si>
  <si>
    <t>Wilshire Center-Koreatown Neighborhood Council</t>
  </si>
  <si>
    <t>Winnetka Neighborhood Council</t>
  </si>
  <si>
    <t>Woodland Hills-Warner Center Neighborhood Council</t>
  </si>
  <si>
    <t>Zapata King Neighborhood Council</t>
  </si>
  <si>
    <t>Revised 06/01/16</t>
  </si>
  <si>
    <t>Use the drop down menu to select the date.</t>
  </si>
  <si>
    <t>Use the drop down to select the date.</t>
  </si>
  <si>
    <r>
      <t xml:space="preserve"> This document as part of the Budget Packet.
     • Line 1 use the drop down to select your Neighborhood Council.
     • Line 2 enter the date of approval.
</t>
    </r>
    <r>
      <rPr>
        <b/>
        <sz val="11"/>
        <color theme="5" tint="-0.249977111117893"/>
        <rFont val="Arial"/>
        <family val="2"/>
      </rPr>
      <t xml:space="preserve"> Enter Budget Expense month by month on the individual worksheets.</t>
    </r>
  </si>
  <si>
    <t>Election Expenses</t>
  </si>
  <si>
    <t>Mailers &amp; Postage</t>
  </si>
  <si>
    <t>Banners</t>
  </si>
  <si>
    <t>Polling Location</t>
  </si>
  <si>
    <t>Advertisement</t>
  </si>
  <si>
    <t>Media</t>
  </si>
  <si>
    <t xml:space="preserve">Election Outreach Event </t>
  </si>
  <si>
    <t>Flyers &amp; Distribution</t>
  </si>
  <si>
    <t>Other: Please Describe</t>
  </si>
  <si>
    <t>Use the drop down to select the date and expense description.</t>
  </si>
  <si>
    <t>Sample Worksheet</t>
  </si>
  <si>
    <t xml:space="preserve">Translation and Accounting Temp </t>
  </si>
  <si>
    <t>Business Cards and letterhead</t>
  </si>
  <si>
    <t>Board Retreat</t>
  </si>
  <si>
    <t>Meeting space (full board - Ebell Theater</t>
  </si>
  <si>
    <t>Meeting space (committees, special events)</t>
  </si>
  <si>
    <t>Copies and printing (meeting handouts, etc.)</t>
  </si>
  <si>
    <t>Temp staff - minutes writer</t>
  </si>
  <si>
    <t>Contract Services - Admin consultant</t>
  </si>
  <si>
    <t>Storage Locker</t>
  </si>
  <si>
    <t>Office supplies</t>
  </si>
  <si>
    <t>Mailbox rental (annual)</t>
  </si>
  <si>
    <t>ADV-Promotional items</t>
  </si>
  <si>
    <t>ADV-Sponsorship and events</t>
  </si>
  <si>
    <t>OTH-Materials (certificates, etc.)</t>
  </si>
  <si>
    <t>BUS-Business cards</t>
  </si>
  <si>
    <t>WEB-Web site hosting</t>
  </si>
  <si>
    <t>ADV-Larchmont Chronicle, FB, etc.</t>
  </si>
  <si>
    <t>Ebell Theater - Meeting space</t>
  </si>
  <si>
    <t>Wilshire United Methodist Church - Meeting space</t>
  </si>
  <si>
    <t>Lloyd Staffing - Minutes writer</t>
  </si>
  <si>
    <r>
      <t xml:space="preserve">Lloyd Staffing - </t>
    </r>
    <r>
      <rPr>
        <sz val="12"/>
        <rFont val="Berlin Sans FB Demi"/>
        <family val="2"/>
      </rPr>
      <t>Administrator</t>
    </r>
  </si>
  <si>
    <t>Public Storage - Storage locker</t>
  </si>
  <si>
    <t>Photocopies</t>
  </si>
  <si>
    <t>Wilton Islands Maintenance, etc,</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</si>
</sst>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2" formatCode="_(&quot;$&quot;* #,##0_);_(&quot;$&quot;* \(#,##0\);_(&quot;$&quot;* &quot;-&quot;_);_(@_)"/>
    <numFmt numFmtId="44" formatCode="_(&quot;$&quot;* #,##0.00_);_(&quot;$&quot;* \(#,##0.00\);_(&quot;$&quot;* &quot;-&quot;??_);_(@_)"/>
    <numFmt numFmtId="43" formatCode="_(* #,##0.00_);_(* \(#,##0.00\);_(* &quot;-&quot;??_);_(@_)"/>
    <numFmt numFmtId="164" formatCode="&quot;$&quot;#,##0.00"/>
    <numFmt numFmtId="165" formatCode="mmm\ yyyy"/>
    <numFmt numFmtId="166" formatCode="_(&quot;$&quot;* #,##0_);_(&quot;$&quot;* \(#,##0\);_(&quot;$&quot;* &quot;-&quot;??_);_(@_)"/>
    <numFmt numFmtId="167" formatCode="[$-409]mmm\-yy;@"/>
    <numFmt numFmtId="168" formatCode="[$-409]mmmm\ d\,\ yyyy;@"/>
  </numFmts>
  <fonts count="24" x14ac:knownFonts="1">
    <font>
      <sz val="10"/>
      <name val="Arial"/>
    </font>
    <font>
      <b/>
      <sz val="11"/>
      <name val="Berlin Sans FB Demi"/>
      <family val="2"/>
    </font>
    <font>
      <sz val="10"/>
      <name val="Berlin Sans FB Demi"/>
      <family val="2"/>
    </font>
    <font>
      <sz val="12"/>
      <name val="Berlin Sans FB Demi"/>
      <family val="2"/>
    </font>
    <font>
      <b/>
      <sz val="12"/>
      <name val="Berlin Sans FB Demi"/>
      <family val="2"/>
    </font>
    <font>
      <sz val="10"/>
      <name val="Arial"/>
      <family val="2"/>
    </font>
    <font>
      <b/>
      <i/>
      <u/>
      <sz val="14"/>
      <name val="Berlin Sans FB"/>
      <family val="2"/>
    </font>
    <font>
      <sz val="14"/>
      <color indexed="8"/>
      <name val="Berlin Sans FB"/>
      <family val="2"/>
    </font>
    <font>
      <sz val="14"/>
      <name val="Berlin Sans FB"/>
      <family val="2"/>
    </font>
    <font>
      <b/>
      <sz val="14"/>
      <name val="Arial"/>
      <family val="2"/>
    </font>
    <font>
      <sz val="10"/>
      <name val="Arial"/>
      <family val="2"/>
    </font>
    <font>
      <sz val="8"/>
      <name val="Arial"/>
      <family val="2"/>
    </font>
    <font>
      <b/>
      <sz val="12"/>
      <name val="Berlin Sans FB Demi"/>
      <family val="2"/>
    </font>
    <font>
      <sz val="12"/>
      <name val="Arial"/>
      <family val="2"/>
    </font>
    <font>
      <b/>
      <sz val="14"/>
      <name val="Berlin Sans FB Demi"/>
      <family val="2"/>
    </font>
    <font>
      <sz val="11"/>
      <color theme="5" tint="-0.249977111117893"/>
      <name val="Arial"/>
      <family val="2"/>
    </font>
    <font>
      <sz val="11"/>
      <name val="Cambria"/>
      <family val="1"/>
      <scheme val="major"/>
    </font>
    <font>
      <sz val="6"/>
      <name val="Berlin Sans FB Demi"/>
      <family val="2"/>
    </font>
    <font>
      <b/>
      <sz val="10"/>
      <name val="Arial"/>
      <family val="2"/>
    </font>
    <font>
      <b/>
      <sz val="11"/>
      <color theme="5" tint="-0.249977111117893"/>
      <name val="Arial"/>
      <family val="2"/>
    </font>
    <font>
      <sz val="9"/>
      <color indexed="81"/>
      <name val="Tahoma"/>
      <charset val="1"/>
    </font>
    <font>
      <b/>
      <sz val="9"/>
      <color indexed="81"/>
      <name val="Tahoma"/>
      <charset val="1"/>
    </font>
    <font>
      <u/>
      <sz val="10"/>
      <color theme="10"/>
      <name val="Arial"/>
    </font>
    <font>
      <u/>
      <sz val="10"/>
      <color theme="11"/>
      <name val="Arial"/>
    </font>
  </fonts>
  <fills count="8">
    <fill>
      <patternFill patternType="none"/>
    </fill>
    <fill>
      <patternFill patternType="gray125"/>
    </fill>
    <fill>
      <patternFill patternType="solid">
        <fgColor indexed="42"/>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2" tint="-9.9978637043366805E-2"/>
        <bgColor indexed="64"/>
      </patternFill>
    </fill>
    <fill>
      <patternFill patternType="solid">
        <fgColor theme="6" tint="0.79998168889431442"/>
        <bgColor indexed="64"/>
      </patternFill>
    </fill>
  </fills>
  <borders count="60">
    <border>
      <left/>
      <right/>
      <top/>
      <bottom/>
      <diagonal/>
    </border>
    <border>
      <left/>
      <right/>
      <top/>
      <bottom style="thin">
        <color auto="1"/>
      </bottom>
      <diagonal/>
    </border>
    <border>
      <left/>
      <right/>
      <top style="thin">
        <color auto="1"/>
      </top>
      <bottom/>
      <diagonal/>
    </border>
    <border>
      <left style="medium">
        <color auto="1"/>
      </left>
      <right style="thin">
        <color auto="1"/>
      </right>
      <top style="thin">
        <color auto="1"/>
      </top>
      <bottom style="thin">
        <color auto="1"/>
      </bottom>
      <diagonal/>
    </border>
    <border>
      <left style="medium">
        <color auto="1"/>
      </left>
      <right/>
      <top style="thin">
        <color auto="1"/>
      </top>
      <bottom style="thin">
        <color auto="1"/>
      </bottom>
      <diagonal/>
    </border>
    <border>
      <left/>
      <right/>
      <top style="thin">
        <color auto="1"/>
      </top>
      <bottom style="thin">
        <color auto="1"/>
      </bottom>
      <diagonal/>
    </border>
    <border>
      <left/>
      <right/>
      <top style="medium">
        <color auto="1"/>
      </top>
      <bottom style="thin">
        <color auto="1"/>
      </bottom>
      <diagonal/>
    </border>
    <border>
      <left/>
      <right/>
      <top/>
      <bottom style="medium">
        <color auto="1"/>
      </bottom>
      <diagonal/>
    </border>
    <border>
      <left/>
      <right style="thin">
        <color auto="1"/>
      </right>
      <top/>
      <bottom/>
      <diagonal/>
    </border>
    <border>
      <left style="medium">
        <color auto="1"/>
      </left>
      <right/>
      <top/>
      <bottom/>
      <diagonal/>
    </border>
    <border>
      <left/>
      <right style="medium">
        <color auto="1"/>
      </right>
      <top/>
      <bottom/>
      <diagonal/>
    </border>
    <border>
      <left style="medium">
        <color auto="1"/>
      </left>
      <right/>
      <top/>
      <bottom style="thin">
        <color auto="1"/>
      </bottom>
      <diagonal/>
    </border>
    <border>
      <left/>
      <right style="medium">
        <color auto="1"/>
      </right>
      <top style="thin">
        <color auto="1"/>
      </top>
      <bottom/>
      <diagonal/>
    </border>
    <border>
      <left/>
      <right style="medium">
        <color auto="1"/>
      </right>
      <top/>
      <bottom style="medium">
        <color auto="1"/>
      </bottom>
      <diagonal/>
    </border>
    <border>
      <left style="medium">
        <color auto="1"/>
      </left>
      <right/>
      <top/>
      <bottom style="medium">
        <color auto="1"/>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medium">
        <color auto="1"/>
      </right>
      <top style="thin">
        <color auto="1"/>
      </top>
      <bottom style="thin">
        <color auto="1"/>
      </bottom>
      <diagonal/>
    </border>
    <border>
      <left/>
      <right style="medium">
        <color auto="1"/>
      </right>
      <top/>
      <bottom style="thin">
        <color auto="1"/>
      </bottom>
      <diagonal/>
    </border>
    <border>
      <left/>
      <right style="thin">
        <color auto="1"/>
      </right>
      <top/>
      <bottom style="thin">
        <color auto="1"/>
      </bottom>
      <diagonal/>
    </border>
    <border>
      <left style="thin">
        <color auto="1"/>
      </left>
      <right/>
      <top style="medium">
        <color auto="1"/>
      </top>
      <bottom/>
      <diagonal/>
    </border>
    <border>
      <left/>
      <right/>
      <top style="medium">
        <color auto="1"/>
      </top>
      <bottom/>
      <diagonal/>
    </border>
    <border>
      <left style="medium">
        <color auto="1"/>
      </left>
      <right/>
      <top/>
      <bottom style="double">
        <color auto="1"/>
      </bottom>
      <diagonal/>
    </border>
    <border>
      <left/>
      <right/>
      <top/>
      <bottom style="double">
        <color auto="1"/>
      </bottom>
      <diagonal/>
    </border>
    <border>
      <left/>
      <right style="medium">
        <color auto="1"/>
      </right>
      <top/>
      <bottom style="double">
        <color auto="1"/>
      </bottom>
      <diagonal/>
    </border>
    <border>
      <left style="medium">
        <color auto="1"/>
      </left>
      <right/>
      <top style="medium">
        <color auto="1"/>
      </top>
      <bottom/>
      <diagonal/>
    </border>
    <border>
      <left style="thin">
        <color auto="1"/>
      </left>
      <right/>
      <top/>
      <bottom style="double">
        <color auto="1"/>
      </bottom>
      <diagonal/>
    </border>
    <border>
      <left/>
      <right style="medium">
        <color auto="1"/>
      </right>
      <top style="medium">
        <color auto="1"/>
      </top>
      <bottom/>
      <diagonal/>
    </border>
    <border>
      <left style="medium">
        <color auto="1"/>
      </left>
      <right/>
      <top style="thin">
        <color auto="1"/>
      </top>
      <bottom/>
      <diagonal/>
    </border>
    <border>
      <left style="thin">
        <color auto="1"/>
      </left>
      <right/>
      <top style="medium">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theme="0" tint="-4.9989318521683403E-2"/>
      </left>
      <right style="thin">
        <color auto="1"/>
      </right>
      <top style="medium">
        <color theme="0" tint="-4.9989318521683403E-2"/>
      </top>
      <bottom/>
      <diagonal/>
    </border>
    <border>
      <left style="medium">
        <color theme="0" tint="-4.9989318521683403E-2"/>
      </left>
      <right style="thin">
        <color auto="1"/>
      </right>
      <top style="thin">
        <color theme="0" tint="-0.14996795556505021"/>
      </top>
      <bottom style="thin">
        <color theme="0" tint="-0.14996795556505021"/>
      </bottom>
      <diagonal/>
    </border>
    <border>
      <left style="medium">
        <color auto="1"/>
      </left>
      <right style="thin">
        <color theme="0" tint="-0.14996795556505021"/>
      </right>
      <top/>
      <bottom style="medium">
        <color auto="1"/>
      </bottom>
      <diagonal/>
    </border>
    <border>
      <left style="medium">
        <color auto="1"/>
      </left>
      <right style="thin">
        <color theme="0" tint="-0.14996795556505021"/>
      </right>
      <top style="thin">
        <color auto="1"/>
      </top>
      <bottom style="thin">
        <color theme="0" tint="-0.14996795556505021"/>
      </bottom>
      <diagonal/>
    </border>
    <border>
      <left style="medium">
        <color auto="1"/>
      </left>
      <right style="thin">
        <color theme="0" tint="-0.14996795556505021"/>
      </right>
      <top style="thin">
        <color theme="0" tint="-0.14996795556505021"/>
      </top>
      <bottom style="thin">
        <color theme="0" tint="-0.14996795556505021"/>
      </bottom>
      <diagonal/>
    </border>
    <border>
      <left style="medium">
        <color auto="1"/>
      </left>
      <right/>
      <top/>
      <bottom style="medium">
        <color theme="0" tint="-0.14996795556505021"/>
      </bottom>
      <diagonal/>
    </border>
    <border>
      <left/>
      <right/>
      <top/>
      <bottom style="medium">
        <color theme="0" tint="-0.14996795556505021"/>
      </bottom>
      <diagonal/>
    </border>
    <border>
      <left/>
      <right style="thin">
        <color auto="1"/>
      </right>
      <top/>
      <bottom style="medium">
        <color theme="0" tint="-0.14996795556505021"/>
      </bottom>
      <diagonal/>
    </border>
    <border>
      <left style="thin">
        <color theme="0" tint="-0.14996795556505021"/>
      </left>
      <right/>
      <top style="thin">
        <color auto="1"/>
      </top>
      <bottom style="thin">
        <color theme="0" tint="-0.14996795556505021"/>
      </bottom>
      <diagonal/>
    </border>
    <border>
      <left style="thin">
        <color theme="0" tint="-0.14996795556505021"/>
      </left>
      <right/>
      <top style="thin">
        <color theme="0" tint="-0.14996795556505021"/>
      </top>
      <bottom style="thin">
        <color theme="0" tint="-0.14996795556505021"/>
      </bottom>
      <diagonal/>
    </border>
    <border>
      <left style="thin">
        <color auto="1"/>
      </left>
      <right/>
      <top style="thin">
        <color theme="0" tint="-0.14996795556505021"/>
      </top>
      <bottom style="medium">
        <color auto="1"/>
      </bottom>
      <diagonal/>
    </border>
    <border>
      <left/>
      <right style="thin">
        <color theme="0" tint="-0.14996795556505021"/>
      </right>
      <top style="thin">
        <color theme="0" tint="-0.14996795556505021"/>
      </top>
      <bottom style="medium">
        <color auto="1"/>
      </bottom>
      <diagonal/>
    </border>
    <border>
      <left style="thin">
        <color theme="0" tint="-0.14993743705557422"/>
      </left>
      <right/>
      <top style="thin">
        <color theme="0" tint="-0.14996795556505021"/>
      </top>
      <bottom style="thin">
        <color theme="0" tint="-0.14996795556505021"/>
      </bottom>
      <diagonal/>
    </border>
    <border>
      <left/>
      <right style="thin">
        <color auto="1"/>
      </right>
      <top style="thin">
        <color theme="0" tint="-0.14996795556505021"/>
      </top>
      <bottom style="thin">
        <color theme="0" tint="-0.14996795556505021"/>
      </bottom>
      <diagonal/>
    </border>
    <border>
      <left style="thin">
        <color theme="0" tint="-0.14993743705557422"/>
      </left>
      <right/>
      <top/>
      <bottom style="thin">
        <color theme="0" tint="-0.14996795556505021"/>
      </bottom>
      <diagonal/>
    </border>
    <border>
      <left/>
      <right style="thin">
        <color auto="1"/>
      </right>
      <top/>
      <bottom style="thin">
        <color theme="0" tint="-0.14996795556505021"/>
      </bottom>
      <diagonal/>
    </border>
    <border>
      <left style="thin">
        <color auto="1"/>
      </left>
      <right/>
      <top style="thin">
        <color theme="0" tint="-0.14996795556505021"/>
      </top>
      <bottom style="thin">
        <color theme="0" tint="-0.14996795556505021"/>
      </bottom>
      <diagonal/>
    </border>
    <border>
      <left/>
      <right/>
      <top style="thin">
        <color theme="0" tint="-0.14996795556505021"/>
      </top>
      <bottom style="thin">
        <color theme="0" tint="-0.14996795556505021"/>
      </bottom>
      <diagonal/>
    </border>
    <border>
      <left/>
      <right style="medium">
        <color auto="1"/>
      </right>
      <top style="thin">
        <color theme="0" tint="-0.14996795556505021"/>
      </top>
      <bottom style="thin">
        <color theme="0" tint="-0.14996795556505021"/>
      </bottom>
      <diagonal/>
    </border>
    <border>
      <left style="thin">
        <color auto="1"/>
      </left>
      <right/>
      <top style="thin">
        <color auto="1"/>
      </top>
      <bottom style="thin">
        <color theme="0" tint="-0.14996795556505021"/>
      </bottom>
      <diagonal/>
    </border>
    <border>
      <left/>
      <right style="thin">
        <color auto="1"/>
      </right>
      <top/>
      <bottom style="medium">
        <color auto="1"/>
      </bottom>
      <diagonal/>
    </border>
    <border>
      <left/>
      <right style="thin">
        <color theme="0" tint="-0.14996795556505021"/>
      </right>
      <top/>
      <bottom style="medium">
        <color auto="1"/>
      </bottom>
      <diagonal/>
    </border>
    <border>
      <left/>
      <right/>
      <top style="thin">
        <color auto="1"/>
      </top>
      <bottom style="thin">
        <color theme="0" tint="-0.14996795556505021"/>
      </bottom>
      <diagonal/>
    </border>
    <border>
      <left/>
      <right style="medium">
        <color auto="1"/>
      </right>
      <top style="thin">
        <color auto="1"/>
      </top>
      <bottom style="thin">
        <color theme="0" tint="-0.14996795556505021"/>
      </bottom>
      <diagonal/>
    </border>
    <border>
      <left style="thin">
        <color auto="1"/>
      </left>
      <right/>
      <top style="thin">
        <color theme="0" tint="-0.14996795556505021"/>
      </top>
      <bottom/>
      <diagonal/>
    </border>
    <border>
      <left/>
      <right/>
      <top style="thin">
        <color theme="0" tint="-0.14996795556505021"/>
      </top>
      <bottom/>
      <diagonal/>
    </border>
    <border>
      <left/>
      <right style="medium">
        <color auto="1"/>
      </right>
      <top style="thin">
        <color theme="0" tint="-0.14996795556505021"/>
      </top>
      <bottom/>
      <diagonal/>
    </border>
  </borders>
  <cellStyleXfs count="17">
    <xf numFmtId="0" fontId="0" fillId="0" borderId="0"/>
    <xf numFmtId="43" fontId="10" fillId="0" borderId="0" applyFont="0" applyFill="0" applyBorder="0" applyAlignment="0" applyProtection="0"/>
    <xf numFmtId="44" fontId="10" fillId="0" borderId="0" applyFon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cellStyleXfs>
  <cellXfs count="185">
    <xf numFmtId="0" fontId="0" fillId="0" borderId="0" xfId="0"/>
    <xf numFmtId="0" fontId="2" fillId="0" borderId="1" xfId="0" applyFont="1" applyBorder="1"/>
    <xf numFmtId="0" fontId="2" fillId="0" borderId="0" xfId="0" applyFont="1" applyBorder="1"/>
    <xf numFmtId="0" fontId="6" fillId="0" borderId="0" xfId="0" applyFont="1"/>
    <xf numFmtId="0" fontId="7" fillId="2" borderId="3" xfId="0" applyFont="1" applyFill="1" applyBorder="1"/>
    <xf numFmtId="0" fontId="7" fillId="2" borderId="4" xfId="0" applyFont="1" applyFill="1" applyBorder="1" applyAlignment="1"/>
    <xf numFmtId="0" fontId="7" fillId="2" borderId="5" xfId="0" applyFont="1" applyFill="1" applyBorder="1" applyAlignment="1"/>
    <xf numFmtId="0" fontId="8" fillId="0" borderId="3" xfId="0" applyFont="1" applyFill="1" applyBorder="1"/>
    <xf numFmtId="0" fontId="8" fillId="0" borderId="4" xfId="0" applyFont="1" applyFill="1" applyBorder="1" applyAlignment="1"/>
    <xf numFmtId="0" fontId="8" fillId="0" borderId="5" xfId="0" applyFont="1" applyFill="1" applyBorder="1" applyAlignment="1"/>
    <xf numFmtId="0" fontId="0" fillId="0" borderId="0" xfId="0" applyFill="1"/>
    <xf numFmtId="0" fontId="9" fillId="0" borderId="0" xfId="0" applyFont="1" applyFill="1" applyAlignment="1"/>
    <xf numFmtId="0" fontId="7" fillId="0" borderId="3" xfId="0" applyFont="1" applyFill="1" applyBorder="1"/>
    <xf numFmtId="0" fontId="8" fillId="2" borderId="3" xfId="0" applyFont="1" applyFill="1" applyBorder="1"/>
    <xf numFmtId="0" fontId="8" fillId="2" borderId="4" xfId="0" applyFont="1" applyFill="1" applyBorder="1" applyAlignment="1"/>
    <xf numFmtId="0" fontId="8" fillId="2" borderId="5" xfId="0" applyFont="1" applyFill="1" applyBorder="1" applyAlignment="1"/>
    <xf numFmtId="0" fontId="7" fillId="0" borderId="4" xfId="0" applyFont="1" applyFill="1" applyBorder="1" applyAlignment="1"/>
    <xf numFmtId="0" fontId="7" fillId="0" borderId="5" xfId="0" applyFont="1" applyFill="1" applyBorder="1" applyAlignment="1"/>
    <xf numFmtId="0" fontId="0" fillId="0" borderId="0" xfId="0" applyFill="1" applyBorder="1"/>
    <xf numFmtId="0" fontId="7" fillId="0" borderId="0" xfId="0" applyFont="1" applyFill="1" applyBorder="1" applyAlignment="1"/>
    <xf numFmtId="0" fontId="8" fillId="0" borderId="0" xfId="0" applyFont="1" applyFill="1" applyBorder="1"/>
    <xf numFmtId="0" fontId="8" fillId="0" borderId="0" xfId="0" applyFont="1" applyFill="1" applyBorder="1" applyAlignment="1"/>
    <xf numFmtId="0" fontId="3" fillId="0" borderId="0" xfId="0" applyFont="1" applyBorder="1"/>
    <xf numFmtId="0" fontId="3" fillId="0" borderId="7" xfId="0" applyFont="1" applyBorder="1"/>
    <xf numFmtId="0" fontId="3" fillId="0" borderId="8" xfId="0" applyFont="1" applyBorder="1" applyAlignment="1">
      <alignment horizontal="center"/>
    </xf>
    <xf numFmtId="0" fontId="2" fillId="3" borderId="5" xfId="0" applyFont="1" applyFill="1" applyBorder="1"/>
    <xf numFmtId="42" fontId="0" fillId="0" borderId="0" xfId="0" applyNumberFormat="1"/>
    <xf numFmtId="0" fontId="0" fillId="4" borderId="0" xfId="0" applyFill="1"/>
    <xf numFmtId="0" fontId="9" fillId="4" borderId="0" xfId="0" applyFont="1" applyFill="1" applyAlignment="1"/>
    <xf numFmtId="0" fontId="5" fillId="4" borderId="0" xfId="0" applyFont="1" applyFill="1"/>
    <xf numFmtId="0" fontId="0" fillId="4" borderId="0" xfId="0" applyFill="1" applyBorder="1"/>
    <xf numFmtId="0" fontId="7" fillId="4" borderId="0" xfId="0" applyFont="1" applyFill="1" applyBorder="1" applyAlignment="1"/>
    <xf numFmtId="0" fontId="8" fillId="4" borderId="0" xfId="0" applyFont="1" applyFill="1" applyBorder="1" applyAlignment="1"/>
    <xf numFmtId="0" fontId="9" fillId="0" borderId="9" xfId="0" applyFont="1" applyFill="1" applyBorder="1" applyAlignment="1">
      <alignment horizontal="center"/>
    </xf>
    <xf numFmtId="0" fontId="9" fillId="0" borderId="0" xfId="0" applyFont="1" applyFill="1" applyBorder="1" applyAlignment="1">
      <alignment horizontal="center"/>
    </xf>
    <xf numFmtId="0" fontId="9" fillId="0" borderId="10" xfId="0" applyFont="1" applyFill="1" applyBorder="1" applyAlignment="1">
      <alignment horizontal="center"/>
    </xf>
    <xf numFmtId="0" fontId="2" fillId="0" borderId="10" xfId="0" applyFont="1" applyBorder="1"/>
    <xf numFmtId="0" fontId="2" fillId="0" borderId="9" xfId="0" applyFont="1" applyBorder="1"/>
    <xf numFmtId="0" fontId="3" fillId="0" borderId="9" xfId="0" applyFont="1" applyBorder="1"/>
    <xf numFmtId="0" fontId="3" fillId="0" borderId="10" xfId="0" applyFont="1" applyBorder="1"/>
    <xf numFmtId="0" fontId="2" fillId="3" borderId="4" xfId="0" applyFont="1" applyFill="1" applyBorder="1"/>
    <xf numFmtId="0" fontId="2" fillId="3" borderId="17" xfId="0" applyFont="1" applyFill="1" applyBorder="1"/>
    <xf numFmtId="0" fontId="2" fillId="0" borderId="11" xfId="0" applyFont="1" applyBorder="1"/>
    <xf numFmtId="0" fontId="8" fillId="0" borderId="9" xfId="0" applyFont="1" applyFill="1" applyBorder="1"/>
    <xf numFmtId="0" fontId="7" fillId="0" borderId="9" xfId="0" applyFont="1" applyFill="1" applyBorder="1"/>
    <xf numFmtId="0" fontId="7" fillId="0" borderId="10" xfId="0" applyFont="1" applyFill="1" applyBorder="1" applyAlignment="1"/>
    <xf numFmtId="0" fontId="8" fillId="0" borderId="10" xfId="0" applyFont="1" applyFill="1" applyBorder="1" applyAlignment="1"/>
    <xf numFmtId="0" fontId="0" fillId="0" borderId="9" xfId="0" applyBorder="1"/>
    <xf numFmtId="0" fontId="0" fillId="0" borderId="0" xfId="0" applyBorder="1"/>
    <xf numFmtId="0" fontId="0" fillId="0" borderId="10" xfId="0" applyBorder="1"/>
    <xf numFmtId="0" fontId="2" fillId="4" borderId="0" xfId="0" applyFont="1" applyFill="1" applyBorder="1"/>
    <xf numFmtId="0" fontId="2" fillId="0" borderId="14" xfId="0" applyFont="1" applyBorder="1"/>
    <xf numFmtId="0" fontId="2" fillId="0" borderId="7" xfId="0" applyFont="1" applyBorder="1"/>
    <xf numFmtId="0" fontId="3" fillId="0" borderId="14" xfId="0" applyFont="1" applyBorder="1"/>
    <xf numFmtId="0" fontId="3" fillId="0" borderId="13" xfId="0" applyFont="1" applyBorder="1"/>
    <xf numFmtId="0" fontId="0" fillId="6" borderId="0" xfId="0" applyFill="1"/>
    <xf numFmtId="0" fontId="0" fillId="7" borderId="0" xfId="0" applyFill="1"/>
    <xf numFmtId="0" fontId="13" fillId="0" borderId="38" xfId="0" applyFont="1" applyBorder="1"/>
    <xf numFmtId="0" fontId="3" fillId="0" borderId="39" xfId="0" applyFont="1" applyBorder="1"/>
    <xf numFmtId="0" fontId="3" fillId="0" borderId="40" xfId="0" applyFont="1" applyBorder="1" applyAlignment="1">
      <alignment horizontal="center"/>
    </xf>
    <xf numFmtId="164" fontId="3" fillId="0" borderId="19" xfId="2" applyNumberFormat="1" applyFont="1" applyBorder="1"/>
    <xf numFmtId="0" fontId="3" fillId="0" borderId="1" xfId="0" applyFont="1" applyBorder="1" applyAlignment="1">
      <alignment horizontal="right"/>
    </xf>
    <xf numFmtId="43" fontId="0" fillId="0" borderId="0" xfId="1" applyFont="1"/>
    <xf numFmtId="43" fontId="0" fillId="0" borderId="1" xfId="1" applyFont="1" applyBorder="1"/>
    <xf numFmtId="0" fontId="5" fillId="0" borderId="0" xfId="0" applyFont="1"/>
    <xf numFmtId="0" fontId="1" fillId="0" borderId="11" xfId="0" applyFont="1" applyBorder="1" applyProtection="1"/>
    <xf numFmtId="0" fontId="2" fillId="0" borderId="1" xfId="0" applyFont="1" applyBorder="1" applyProtection="1"/>
    <xf numFmtId="0" fontId="2" fillId="0" borderId="0" xfId="0" applyFont="1" applyBorder="1" applyProtection="1"/>
    <xf numFmtId="0" fontId="2" fillId="0" borderId="10" xfId="0" applyFont="1" applyBorder="1" applyProtection="1"/>
    <xf numFmtId="0" fontId="3" fillId="0" borderId="0" xfId="0" applyFont="1" applyBorder="1" applyProtection="1"/>
    <xf numFmtId="0" fontId="3" fillId="0" borderId="2" xfId="0" applyFont="1" applyBorder="1" applyProtection="1"/>
    <xf numFmtId="44" fontId="12" fillId="0" borderId="12" xfId="0" applyNumberFormat="1" applyFont="1" applyBorder="1" applyProtection="1"/>
    <xf numFmtId="0" fontId="3" fillId="0" borderId="7" xfId="0" applyFont="1" applyBorder="1" applyProtection="1"/>
    <xf numFmtId="44" fontId="3" fillId="0" borderId="13" xfId="0" applyNumberFormat="1" applyFont="1" applyBorder="1" applyProtection="1"/>
    <xf numFmtId="0" fontId="2" fillId="0" borderId="9" xfId="0" applyFont="1" applyBorder="1" applyProtection="1"/>
    <xf numFmtId="0" fontId="3" fillId="0" borderId="9" xfId="0" applyFont="1" applyBorder="1" applyProtection="1"/>
    <xf numFmtId="0" fontId="3" fillId="0" borderId="10" xfId="0" applyFont="1" applyBorder="1" applyProtection="1"/>
    <xf numFmtId="0" fontId="3" fillId="5" borderId="4" xfId="0" applyFont="1" applyFill="1" applyBorder="1" applyAlignment="1" applyProtection="1">
      <alignment horizontal="left"/>
    </xf>
    <xf numFmtId="0" fontId="3" fillId="5" borderId="5" xfId="0" applyFont="1" applyFill="1" applyBorder="1" applyAlignment="1" applyProtection="1">
      <alignment horizontal="left"/>
    </xf>
    <xf numFmtId="0" fontId="3" fillId="5" borderId="5" xfId="0" applyFont="1" applyFill="1" applyBorder="1" applyAlignment="1" applyProtection="1">
      <alignment horizontal="center"/>
    </xf>
    <xf numFmtId="0" fontId="3" fillId="5" borderId="17" xfId="0" applyFont="1" applyFill="1" applyBorder="1" applyAlignment="1" applyProtection="1">
      <alignment horizontal="center"/>
    </xf>
    <xf numFmtId="0" fontId="3" fillId="5" borderId="9" xfId="0" applyFont="1" applyFill="1" applyBorder="1" applyProtection="1"/>
    <xf numFmtId="0" fontId="4" fillId="5" borderId="0" xfId="0" applyFont="1" applyFill="1" applyBorder="1" applyAlignment="1" applyProtection="1">
      <alignment horizontal="left"/>
    </xf>
    <xf numFmtId="0" fontId="3" fillId="5" borderId="10" xfId="0" applyFont="1" applyFill="1" applyBorder="1" applyAlignment="1" applyProtection="1">
      <alignment horizontal="right"/>
    </xf>
    <xf numFmtId="0" fontId="3" fillId="0" borderId="14" xfId="0" applyFont="1" applyFill="1" applyBorder="1" applyProtection="1"/>
    <xf numFmtId="0" fontId="4" fillId="0" borderId="7" xfId="0" applyFont="1" applyFill="1" applyBorder="1" applyAlignment="1" applyProtection="1">
      <alignment horizontal="left" indent="2"/>
    </xf>
    <xf numFmtId="42" fontId="4" fillId="0" borderId="13" xfId="0" applyNumberFormat="1" applyFont="1" applyFill="1" applyBorder="1" applyProtection="1"/>
    <xf numFmtId="0" fontId="3" fillId="5" borderId="11" xfId="0" applyFont="1" applyFill="1" applyBorder="1" applyProtection="1"/>
    <xf numFmtId="0" fontId="4" fillId="5" borderId="1" xfId="0" applyFont="1" applyFill="1" applyBorder="1" applyAlignment="1" applyProtection="1">
      <alignment horizontal="left"/>
    </xf>
    <xf numFmtId="0" fontId="3" fillId="5" borderId="1" xfId="0" applyFont="1" applyFill="1" applyBorder="1" applyProtection="1"/>
    <xf numFmtId="3" fontId="3" fillId="5" borderId="18" xfId="0" applyNumberFormat="1" applyFont="1" applyFill="1" applyBorder="1" applyProtection="1"/>
    <xf numFmtId="0" fontId="3" fillId="0" borderId="41" xfId="0" applyFont="1" applyFill="1" applyBorder="1" applyAlignment="1" applyProtection="1">
      <alignment horizontal="left"/>
    </xf>
    <xf numFmtId="0" fontId="3" fillId="0" borderId="42" xfId="0" applyFont="1" applyFill="1" applyBorder="1" applyProtection="1"/>
    <xf numFmtId="0" fontId="3" fillId="5" borderId="15" xfId="0" applyFont="1" applyFill="1" applyBorder="1" applyProtection="1"/>
    <xf numFmtId="0" fontId="4" fillId="5" borderId="6" xfId="0" applyFont="1" applyFill="1" applyBorder="1" applyAlignment="1" applyProtection="1"/>
    <xf numFmtId="0" fontId="3" fillId="5" borderId="6" xfId="0" applyFont="1" applyFill="1" applyBorder="1" applyProtection="1"/>
    <xf numFmtId="3" fontId="3" fillId="5" borderId="16" xfId="0" applyNumberFormat="1" applyFont="1" applyFill="1" applyBorder="1" applyProtection="1"/>
    <xf numFmtId="0" fontId="3" fillId="0" borderId="9" xfId="0" applyFont="1" applyFill="1" applyBorder="1" applyProtection="1"/>
    <xf numFmtId="0" fontId="3" fillId="0" borderId="35" xfId="0" applyFont="1" applyFill="1" applyBorder="1" applyProtection="1"/>
    <xf numFmtId="0" fontId="3" fillId="0" borderId="0" xfId="0" applyFont="1" applyFill="1" applyBorder="1" applyProtection="1"/>
    <xf numFmtId="0" fontId="3" fillId="0" borderId="20" xfId="0" applyFont="1" applyFill="1" applyBorder="1" applyProtection="1"/>
    <xf numFmtId="10" fontId="3" fillId="0" borderId="21" xfId="0" applyNumberFormat="1" applyFont="1" applyFill="1" applyBorder="1" applyAlignment="1" applyProtection="1">
      <alignment horizontal="center"/>
    </xf>
    <xf numFmtId="42" fontId="4" fillId="0" borderId="10" xfId="0" applyNumberFormat="1" applyFont="1" applyFill="1" applyBorder="1" applyProtection="1"/>
    <xf numFmtId="0" fontId="3" fillId="5" borderId="22" xfId="0" applyFont="1" applyFill="1" applyBorder="1" applyProtection="1"/>
    <xf numFmtId="0" fontId="3" fillId="5" borderId="23" xfId="0" applyFont="1" applyFill="1" applyBorder="1" applyProtection="1"/>
    <xf numFmtId="42" fontId="14" fillId="5" borderId="24" xfId="0" applyNumberFormat="1" applyFont="1" applyFill="1" applyBorder="1" applyProtection="1"/>
    <xf numFmtId="43" fontId="0" fillId="0" borderId="0" xfId="1" applyFont="1" applyProtection="1">
      <protection locked="0"/>
    </xf>
    <xf numFmtId="43" fontId="0" fillId="0" borderId="1" xfId="1" applyFont="1" applyBorder="1" applyProtection="1">
      <protection locked="0"/>
    </xf>
    <xf numFmtId="17" fontId="5" fillId="0" borderId="0" xfId="0" applyNumberFormat="1" applyFont="1" applyFill="1" applyBorder="1" applyAlignment="1" applyProtection="1">
      <alignment horizontal="center"/>
      <protection locked="0"/>
    </xf>
    <xf numFmtId="0" fontId="5" fillId="0" borderId="0" xfId="0" applyFont="1" applyFill="1" applyBorder="1" applyProtection="1">
      <protection locked="0"/>
    </xf>
    <xf numFmtId="0" fontId="5" fillId="0" borderId="0" xfId="0" applyFont="1" applyProtection="1">
      <protection locked="0"/>
    </xf>
    <xf numFmtId="0" fontId="17" fillId="0" borderId="13" xfId="0" applyFont="1" applyBorder="1" applyAlignment="1">
      <alignment horizontal="right"/>
    </xf>
    <xf numFmtId="0" fontId="18" fillId="0" borderId="0" xfId="0" applyFont="1"/>
    <xf numFmtId="43" fontId="0" fillId="0" borderId="0" xfId="1" applyFont="1" applyBorder="1" applyProtection="1">
      <protection locked="0"/>
    </xf>
    <xf numFmtId="0" fontId="4" fillId="0" borderId="53" xfId="0" applyFont="1" applyFill="1" applyBorder="1" applyAlignment="1" applyProtection="1">
      <alignment horizontal="left" indent="2"/>
    </xf>
    <xf numFmtId="167" fontId="5" fillId="0" borderId="0" xfId="0" applyNumberFormat="1" applyFont="1" applyAlignment="1">
      <alignment horizontal="center"/>
    </xf>
    <xf numFmtId="167" fontId="0" fillId="0" borderId="0" xfId="0" applyNumberFormat="1" applyAlignment="1">
      <alignment horizontal="center"/>
    </xf>
    <xf numFmtId="167" fontId="3" fillId="0" borderId="36" xfId="0" applyNumberFormat="1" applyFont="1" applyFill="1" applyBorder="1" applyAlignment="1" applyProtection="1">
      <alignment horizontal="center"/>
    </xf>
    <xf numFmtId="167" fontId="3" fillId="0" borderId="37" xfId="0" applyNumberFormat="1" applyFont="1" applyFill="1" applyBorder="1" applyAlignment="1" applyProtection="1">
      <alignment horizontal="center"/>
    </xf>
    <xf numFmtId="0" fontId="5" fillId="0" borderId="7" xfId="0" applyFont="1" applyBorder="1" applyAlignment="1">
      <alignment horizontal="center"/>
    </xf>
    <xf numFmtId="0" fontId="0" fillId="0" borderId="7" xfId="0" applyBorder="1" applyAlignment="1">
      <alignment horizontal="center"/>
    </xf>
    <xf numFmtId="165" fontId="0" fillId="0" borderId="7" xfId="0" applyNumberFormat="1" applyBorder="1" applyAlignment="1">
      <alignment horizontal="center"/>
    </xf>
    <xf numFmtId="165" fontId="5" fillId="0" borderId="7" xfId="0" applyNumberFormat="1" applyFont="1" applyBorder="1" applyAlignment="1">
      <alignment horizontal="center"/>
    </xf>
    <xf numFmtId="168" fontId="9" fillId="0" borderId="0" xfId="0" applyNumberFormat="1" applyFont="1" applyFill="1" applyBorder="1" applyAlignment="1" applyProtection="1">
      <alignment horizontal="center"/>
      <protection locked="0"/>
    </xf>
    <xf numFmtId="0" fontId="0" fillId="0" borderId="0" xfId="0" applyFont="1" applyFill="1" applyBorder="1" applyProtection="1">
      <protection locked="0"/>
    </xf>
    <xf numFmtId="17" fontId="0" fillId="0" borderId="0" xfId="0" applyNumberFormat="1" applyFont="1" applyFill="1" applyBorder="1" applyAlignment="1" applyProtection="1">
      <alignment horizontal="center"/>
      <protection locked="0"/>
    </xf>
    <xf numFmtId="0" fontId="3" fillId="0" borderId="33" xfId="0" applyFont="1" applyFill="1" applyBorder="1" applyAlignment="1" applyProtection="1">
      <protection locked="0"/>
    </xf>
    <xf numFmtId="0" fontId="3" fillId="0" borderId="34" xfId="0" applyFont="1" applyFill="1" applyBorder="1" applyAlignment="1" applyProtection="1">
      <protection locked="0"/>
    </xf>
    <xf numFmtId="0" fontId="8" fillId="2" borderId="30" xfId="0" applyFont="1" applyFill="1" applyBorder="1"/>
    <xf numFmtId="0" fontId="7" fillId="2" borderId="30" xfId="0" applyFont="1" applyFill="1" applyBorder="1"/>
    <xf numFmtId="0" fontId="8" fillId="0" borderId="30" xfId="0" applyFont="1" applyFill="1" applyBorder="1"/>
    <xf numFmtId="0" fontId="7" fillId="0" borderId="30" xfId="0" applyFont="1" applyFill="1" applyBorder="1"/>
    <xf numFmtId="0" fontId="8" fillId="0" borderId="31" xfId="0" applyFont="1" applyFill="1" applyBorder="1" applyAlignment="1"/>
    <xf numFmtId="0" fontId="0" fillId="0" borderId="5" xfId="0" applyBorder="1" applyAlignment="1"/>
    <xf numFmtId="0" fontId="0" fillId="0" borderId="32" xfId="0" applyBorder="1" applyAlignment="1"/>
    <xf numFmtId="0" fontId="3" fillId="0" borderId="9" xfId="0" applyFont="1" applyBorder="1" applyAlignment="1">
      <alignment horizontal="left"/>
    </xf>
    <xf numFmtId="0" fontId="3" fillId="0" borderId="0" xfId="0" applyFont="1" applyBorder="1" applyAlignment="1">
      <alignment horizontal="left"/>
    </xf>
    <xf numFmtId="0" fontId="12" fillId="0" borderId="28" xfId="0" applyFont="1" applyBorder="1" applyAlignment="1" applyProtection="1">
      <alignment horizontal="left"/>
    </xf>
    <xf numFmtId="0" fontId="12" fillId="0" borderId="2" xfId="0" applyFont="1" applyBorder="1" applyAlignment="1" applyProtection="1">
      <alignment horizontal="left"/>
    </xf>
    <xf numFmtId="0" fontId="3" fillId="0" borderId="14" xfId="0" applyFont="1" applyBorder="1" applyAlignment="1" applyProtection="1">
      <alignment horizontal="left"/>
    </xf>
    <xf numFmtId="0" fontId="3" fillId="0" borderId="7" xfId="0" applyFont="1" applyBorder="1" applyAlignment="1" applyProtection="1">
      <alignment horizontal="left"/>
    </xf>
    <xf numFmtId="0" fontId="3" fillId="0" borderId="15" xfId="0" applyFont="1" applyBorder="1" applyAlignment="1" applyProtection="1">
      <alignment horizontal="center"/>
    </xf>
    <xf numFmtId="0" fontId="3" fillId="0" borderId="6" xfId="0" applyFont="1" applyBorder="1" applyAlignment="1" applyProtection="1">
      <alignment horizontal="center"/>
    </xf>
    <xf numFmtId="0" fontId="3" fillId="0" borderId="29" xfId="0" applyFont="1" applyBorder="1" applyAlignment="1" applyProtection="1">
      <alignment horizontal="center"/>
    </xf>
    <xf numFmtId="0" fontId="3" fillId="0" borderId="16" xfId="0" applyFont="1" applyBorder="1" applyAlignment="1" applyProtection="1">
      <alignment horizontal="center"/>
    </xf>
    <xf numFmtId="0" fontId="3" fillId="0" borderId="11" xfId="0" applyFont="1" applyBorder="1" applyAlignment="1">
      <alignment horizontal="left"/>
    </xf>
    <xf numFmtId="0" fontId="3" fillId="0" borderId="1" xfId="0" applyFont="1" applyBorder="1" applyAlignment="1">
      <alignment horizontal="left"/>
    </xf>
    <xf numFmtId="166" fontId="3" fillId="0" borderId="49" xfId="0" applyNumberFormat="1" applyFont="1" applyFill="1" applyBorder="1" applyAlignment="1" applyProtection="1">
      <alignment horizontal="center"/>
    </xf>
    <xf numFmtId="166" fontId="3" fillId="0" borderId="50" xfId="0" applyNumberFormat="1" applyFont="1" applyFill="1" applyBorder="1" applyAlignment="1" applyProtection="1">
      <alignment horizontal="center"/>
    </xf>
    <xf numFmtId="166" fontId="3" fillId="0" borderId="51" xfId="0" applyNumberFormat="1" applyFont="1" applyFill="1" applyBorder="1" applyAlignment="1" applyProtection="1">
      <alignment horizontal="center"/>
    </xf>
    <xf numFmtId="166" fontId="3" fillId="0" borderId="52" xfId="0" applyNumberFormat="1" applyFont="1" applyFill="1" applyBorder="1" applyAlignment="1" applyProtection="1">
      <alignment horizontal="center"/>
    </xf>
    <xf numFmtId="166" fontId="3" fillId="0" borderId="55" xfId="0" applyNumberFormat="1" applyFont="1" applyFill="1" applyBorder="1" applyAlignment="1" applyProtection="1">
      <alignment horizontal="center"/>
    </xf>
    <xf numFmtId="166" fontId="3" fillId="0" borderId="56" xfId="0" applyNumberFormat="1" applyFont="1" applyFill="1" applyBorder="1" applyAlignment="1" applyProtection="1">
      <alignment horizontal="center"/>
    </xf>
    <xf numFmtId="0" fontId="3" fillId="5" borderId="26" xfId="0" applyNumberFormat="1" applyFont="1" applyFill="1" applyBorder="1" applyAlignment="1" applyProtection="1"/>
    <xf numFmtId="0" fontId="0" fillId="0" borderId="23" xfId="0" applyNumberFormat="1" applyBorder="1" applyAlignment="1" applyProtection="1"/>
    <xf numFmtId="0" fontId="3" fillId="5" borderId="5" xfId="0" applyFont="1" applyFill="1" applyBorder="1" applyAlignment="1" applyProtection="1">
      <alignment horizontal="center"/>
    </xf>
    <xf numFmtId="164" fontId="3" fillId="0" borderId="45" xfId="0" applyNumberFormat="1" applyFont="1" applyBorder="1" applyAlignment="1" applyProtection="1">
      <protection locked="0"/>
    </xf>
    <xf numFmtId="164" fontId="0" fillId="0" borderId="46" xfId="0" applyNumberFormat="1" applyBorder="1" applyAlignment="1" applyProtection="1">
      <protection locked="0"/>
    </xf>
    <xf numFmtId="0" fontId="16" fillId="0" borderId="28" xfId="0" applyFont="1" applyBorder="1" applyAlignment="1" applyProtection="1">
      <alignment vertical="top" wrapText="1"/>
      <protection locked="0"/>
    </xf>
    <xf numFmtId="0" fontId="16" fillId="0" borderId="2" xfId="0" applyFont="1" applyBorder="1" applyAlignment="1" applyProtection="1">
      <alignment vertical="top" wrapText="1"/>
      <protection locked="0"/>
    </xf>
    <xf numFmtId="0" fontId="16" fillId="0" borderId="12" xfId="0" applyFont="1" applyBorder="1" applyAlignment="1" applyProtection="1">
      <alignment vertical="top" wrapText="1"/>
      <protection locked="0"/>
    </xf>
    <xf numFmtId="0" fontId="16" fillId="0" borderId="9" xfId="0" applyFont="1" applyBorder="1" applyAlignment="1" applyProtection="1">
      <alignment vertical="top" wrapText="1"/>
      <protection locked="0"/>
    </xf>
    <xf numFmtId="0" fontId="16" fillId="0" borderId="0" xfId="0" applyFont="1" applyAlignment="1" applyProtection="1">
      <alignment vertical="top" wrapText="1"/>
      <protection locked="0"/>
    </xf>
    <xf numFmtId="0" fontId="16" fillId="0" borderId="10" xfId="0" applyFont="1" applyBorder="1" applyAlignment="1" applyProtection="1">
      <alignment vertical="top" wrapText="1"/>
      <protection locked="0"/>
    </xf>
    <xf numFmtId="0" fontId="16" fillId="0" borderId="11" xfId="0" applyFont="1" applyBorder="1" applyAlignment="1" applyProtection="1">
      <alignment vertical="top" wrapText="1"/>
      <protection locked="0"/>
    </xf>
    <xf numFmtId="0" fontId="16" fillId="0" borderId="1" xfId="0" applyFont="1" applyBorder="1" applyAlignment="1" applyProtection="1">
      <alignment vertical="top" wrapText="1"/>
      <protection locked="0"/>
    </xf>
    <xf numFmtId="0" fontId="16" fillId="0" borderId="18" xfId="0" applyFont="1" applyBorder="1" applyAlignment="1" applyProtection="1">
      <alignment vertical="top" wrapText="1"/>
      <protection locked="0"/>
    </xf>
    <xf numFmtId="164" fontId="3" fillId="0" borderId="47" xfId="0" applyNumberFormat="1" applyFont="1" applyBorder="1" applyAlignment="1" applyProtection="1">
      <protection locked="0"/>
    </xf>
    <xf numFmtId="164" fontId="0" fillId="0" borderId="48" xfId="0" applyNumberFormat="1" applyBorder="1" applyAlignment="1" applyProtection="1">
      <protection locked="0"/>
    </xf>
    <xf numFmtId="0" fontId="15" fillId="4" borderId="0" xfId="0" applyFont="1" applyFill="1" applyBorder="1" applyAlignment="1">
      <alignment horizontal="left" vertical="top" wrapText="1" indent="2"/>
    </xf>
    <xf numFmtId="0" fontId="0" fillId="0" borderId="0" xfId="0" applyAlignment="1">
      <alignment horizontal="left" indent="2"/>
    </xf>
    <xf numFmtId="10" fontId="3" fillId="0" borderId="43" xfId="0" applyNumberFormat="1" applyFont="1" applyFill="1" applyBorder="1" applyAlignment="1" applyProtection="1">
      <alignment horizontal="center"/>
    </xf>
    <xf numFmtId="0" fontId="0" fillId="0" borderId="44" xfId="0" applyBorder="1" applyAlignment="1" applyProtection="1"/>
    <xf numFmtId="0" fontId="0" fillId="0" borderId="54" xfId="0" applyBorder="1" applyAlignment="1" applyProtection="1"/>
    <xf numFmtId="0" fontId="9" fillId="0" borderId="9" xfId="0" applyFont="1" applyFill="1" applyBorder="1" applyAlignment="1">
      <alignment horizontal="center"/>
    </xf>
    <xf numFmtId="0" fontId="9" fillId="0" borderId="0" xfId="0" applyFont="1" applyFill="1" applyBorder="1" applyAlignment="1">
      <alignment horizontal="center"/>
    </xf>
    <xf numFmtId="0" fontId="9" fillId="0" borderId="10" xfId="0" applyFont="1" applyFill="1" applyBorder="1" applyAlignment="1">
      <alignment horizontal="center"/>
    </xf>
    <xf numFmtId="0" fontId="9" fillId="0" borderId="9" xfId="0" applyFont="1" applyFill="1" applyBorder="1" applyAlignment="1">
      <alignment horizontal="right"/>
    </xf>
    <xf numFmtId="0" fontId="0" fillId="0" borderId="0" xfId="0" applyAlignment="1">
      <alignment horizontal="right"/>
    </xf>
    <xf numFmtId="0" fontId="9" fillId="0" borderId="25" xfId="0" applyFont="1" applyFill="1" applyBorder="1" applyAlignment="1" applyProtection="1">
      <alignment horizontal="center"/>
      <protection locked="0"/>
    </xf>
    <xf numFmtId="0" fontId="9" fillId="0" borderId="21" xfId="0" applyFont="1" applyFill="1" applyBorder="1" applyAlignment="1" applyProtection="1">
      <alignment horizontal="center"/>
      <protection locked="0"/>
    </xf>
    <xf numFmtId="0" fontId="9" fillId="0" borderId="27" xfId="0" applyFont="1" applyFill="1" applyBorder="1" applyAlignment="1" applyProtection="1">
      <alignment horizontal="center"/>
      <protection locked="0"/>
    </xf>
    <xf numFmtId="166" fontId="3" fillId="0" borderId="57" xfId="0" applyNumberFormat="1" applyFont="1" applyFill="1" applyBorder="1" applyAlignment="1" applyProtection="1">
      <alignment horizontal="center"/>
    </xf>
    <xf numFmtId="166" fontId="3" fillId="0" borderId="58" xfId="0" applyNumberFormat="1" applyFont="1" applyFill="1" applyBorder="1" applyAlignment="1" applyProtection="1">
      <alignment horizontal="center"/>
    </xf>
    <xf numFmtId="166" fontId="3" fillId="0" borderId="59" xfId="0" applyNumberFormat="1" applyFont="1" applyFill="1" applyBorder="1" applyAlignment="1" applyProtection="1">
      <alignment horizontal="center"/>
    </xf>
  </cellXfs>
  <cellStyles count="17">
    <cellStyle name="Comma" xfId="1" builtinId="3"/>
    <cellStyle name="Currency" xfId="2" builtinId="4"/>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Normal" xfId="0" builtinId="0"/>
  </cellStyles>
  <dxfs count="5">
    <dxf>
      <fill>
        <patternFill>
          <bgColor rgb="FFFFFFEF"/>
        </patternFill>
      </fill>
    </dxf>
    <dxf>
      <fill>
        <patternFill>
          <bgColor rgb="FFFFFFEF"/>
        </patternFill>
      </fill>
    </dxf>
    <dxf>
      <fill>
        <patternFill>
          <bgColor rgb="FFFFFFEF"/>
        </patternFill>
      </fill>
    </dxf>
    <dxf>
      <fill>
        <patternFill>
          <bgColor rgb="FFFFFFEF"/>
        </patternFill>
      </fill>
    </dxf>
    <dxf>
      <font>
        <b/>
        <i val="0"/>
        <color rgb="FFFF0000"/>
      </font>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1" Type="http://schemas.openxmlformats.org/officeDocument/2006/relationships/worksheet" Target="worksheets/sheet11.xml"/><Relationship Id="rId12" Type="http://schemas.openxmlformats.org/officeDocument/2006/relationships/theme" Target="theme/theme1.xml"/><Relationship Id="rId13" Type="http://schemas.openxmlformats.org/officeDocument/2006/relationships/styles" Target="styles.xml"/><Relationship Id="rId14" Type="http://schemas.openxmlformats.org/officeDocument/2006/relationships/sharedStrings" Target="sharedStrings.xml"/><Relationship Id="rId15"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worksheet" Target="worksheets/sheet8.xml"/><Relationship Id="rId9" Type="http://schemas.openxmlformats.org/officeDocument/2006/relationships/worksheet" Target="worksheets/sheet9.xml"/><Relationship Id="rId10" Type="http://schemas.openxmlformats.org/officeDocument/2006/relationships/worksheet" Target="worksheets/sheet10.xml"/></Relationships>
</file>

<file path=xl/drawings/drawing1.xml><?xml version="1.0" encoding="utf-8"?>
<xdr:wsDr xmlns:xdr="http://schemas.openxmlformats.org/drawingml/2006/spreadsheetDrawing" xmlns:a="http://schemas.openxmlformats.org/drawingml/2006/main">
  <xdr:twoCellAnchor>
    <xdr:from>
      <xdr:col>0</xdr:col>
      <xdr:colOff>436280</xdr:colOff>
      <xdr:row>0</xdr:row>
      <xdr:rowOff>69707</xdr:rowOff>
    </xdr:from>
    <xdr:to>
      <xdr:col>10</xdr:col>
      <xdr:colOff>398180</xdr:colOff>
      <xdr:row>35</xdr:row>
      <xdr:rowOff>630116</xdr:rowOff>
    </xdr:to>
    <xdr:sp macro="" textlink="">
      <xdr:nvSpPr>
        <xdr:cNvPr id="2" name="TextBox 1"/>
        <xdr:cNvSpPr txBox="1">
          <a:spLocks noChangeArrowheads="1"/>
        </xdr:cNvSpPr>
      </xdr:nvSpPr>
      <xdr:spPr bwMode="auto">
        <a:xfrm>
          <a:off x="436280" y="69707"/>
          <a:ext cx="6391275" cy="6361134"/>
        </a:xfrm>
        <a:prstGeom prst="rect">
          <a:avLst/>
        </a:prstGeom>
        <a:solidFill>
          <a:srgbClr val="FFFFFF"/>
        </a:solidFill>
        <a:ln w="9525">
          <a:solidFill>
            <a:srgbClr val="BCBCBC"/>
          </a:solidFill>
          <a:miter lim="800000"/>
          <a:headEnd/>
          <a:tailEnd/>
        </a:ln>
      </xdr:spPr>
      <xdr:txBody>
        <a:bodyPr vertOverflow="clip" wrap="square" lIns="27432" tIns="27432" rIns="0" bIns="0" anchor="t" upright="1"/>
        <a:lstStyle/>
        <a:p>
          <a:pPr algn="l" rtl="0">
            <a:defRPr sz="1000"/>
          </a:pPr>
          <a:endParaRPr lang="en-US"/>
        </a:p>
        <a:p>
          <a:pPr algn="ctr" rtl="0">
            <a:defRPr sz="1000"/>
          </a:pPr>
          <a:r>
            <a:rPr lang="en-US"/>
            <a:t>Instructions</a:t>
          </a:r>
          <a:r>
            <a:rPr lang="en-US" baseline="0"/>
            <a:t> for completing the NC 2016 - 2017 Annual Budget</a:t>
          </a:r>
        </a:p>
        <a:p>
          <a:pPr algn="ctr" rtl="0">
            <a:defRPr sz="1000"/>
          </a:pPr>
          <a:endParaRPr lang="en-US"/>
        </a:p>
        <a:p>
          <a:pPr algn="l" rtl="0">
            <a:defRPr sz="1000"/>
          </a:pPr>
          <a:r>
            <a:rPr lang="en-US"/>
            <a:t>	</a:t>
          </a:r>
        </a:p>
        <a:p>
          <a:pPr algn="l" rtl="0">
            <a:defRPr sz="1000"/>
          </a:pPr>
          <a:r>
            <a:rPr lang="en-US"/>
            <a:t>The 2016</a:t>
          </a:r>
          <a:r>
            <a:rPr lang="en-US" baseline="0"/>
            <a:t> - 2017 Budget Package is due to the Department on September 1, 2016.  Your checking account will be replenished in July 2016, however, your 2nd quarter replenishment may be held if your 2016 - 2017 Budget has not been completed and submitted to the Department.</a:t>
          </a:r>
          <a:endParaRPr lang="en-US"/>
        </a:p>
        <a:p>
          <a:pPr algn="l" rtl="0">
            <a:defRPr sz="1000"/>
          </a:pPr>
          <a:endParaRPr lang="en-US"/>
        </a:p>
        <a:p>
          <a:pPr algn="l" rtl="0">
            <a:defRPr sz="1000"/>
          </a:pPr>
          <a:r>
            <a:rPr lang="en-US"/>
            <a:t>All expenses are</a:t>
          </a:r>
          <a:r>
            <a:rPr lang="en-US" baseline="0"/>
            <a:t> entered directly to each Expense Category Worksheet by month.  Select the expense frequency (Monthly or Month Specific) using the drop-down option for each line item and enter a vendor name or expense description.  </a:t>
          </a:r>
        </a:p>
        <a:p>
          <a:pPr algn="l" rtl="0">
            <a:defRPr sz="1000"/>
          </a:pPr>
          <a:endParaRPr lang="en-US" baseline="0"/>
        </a:p>
        <a:p>
          <a:pPr algn="l" rtl="0">
            <a:defRPr sz="1000"/>
          </a:pPr>
          <a:r>
            <a:rPr lang="en-US" baseline="0"/>
            <a:t>A sample worksheet is provided. </a:t>
          </a:r>
        </a:p>
        <a:p>
          <a:pPr algn="l" rtl="0">
            <a:defRPr sz="1000"/>
          </a:pPr>
          <a:endParaRPr lang="en-US" baseline="0"/>
        </a:p>
        <a:p>
          <a:pPr algn="l" rtl="0">
            <a:defRPr sz="1000"/>
          </a:pPr>
          <a:r>
            <a:rPr lang="en-US" baseline="0"/>
            <a:t>Please refer to the Description of Exp Categories for an explanation of expenses for each category.</a:t>
          </a:r>
        </a:p>
        <a:p>
          <a:pPr algn="l" rtl="0">
            <a:defRPr sz="1000"/>
          </a:pPr>
          <a:endParaRPr lang="en-US" baseline="0"/>
        </a:p>
        <a:p>
          <a:pPr algn="l" rtl="0">
            <a:defRPr sz="1000"/>
          </a:pPr>
          <a:r>
            <a:rPr lang="en-US" baseline="0"/>
            <a:t>Enter monthly expense amount or expense amount under the appropriate month that funds are budgeted to be spent.</a:t>
          </a:r>
        </a:p>
        <a:p>
          <a:pPr algn="l" rtl="0">
            <a:defRPr sz="1000"/>
          </a:pPr>
          <a:r>
            <a:rPr lang="en-US" baseline="0"/>
            <a:t>This will calculate a total which is linked to the NC Budget Summary page.  Expense Frequency, Description and Totals link to NC Budget Summary page.</a:t>
          </a:r>
        </a:p>
        <a:p>
          <a:pPr algn="l" rtl="0">
            <a:defRPr sz="1000"/>
          </a:pPr>
          <a:endParaRPr lang="en-US" baseline="0"/>
        </a:p>
        <a:p>
          <a:pPr algn="l" rtl="0">
            <a:defRPr sz="1000"/>
          </a:pPr>
          <a:r>
            <a:rPr lang="en-US" b="1" baseline="0"/>
            <a:t>Except</a:t>
          </a:r>
          <a:r>
            <a:rPr lang="en-US" baseline="0"/>
            <a:t> for selecting your Neighborhood Council name from the drop-down, entering the approval date, and Monthly Recurring Operational Expenses, NO DATA IS ENTERED ON THE NC BUDGET SUMMARY page.</a:t>
          </a:r>
        </a:p>
        <a:p>
          <a:pPr algn="l" rtl="0">
            <a:defRPr sz="1000"/>
          </a:pPr>
          <a:endParaRPr lang="en-US" baseline="0"/>
        </a:p>
        <a:p>
          <a:pPr algn="l" rtl="0">
            <a:defRPr sz="1000"/>
          </a:pPr>
          <a:r>
            <a:rPr lang="en-US" baseline="0"/>
            <a:t>Print all worksheets, including the NC Budget Summary and present complete budget package to NC Board for approval. A complete budget package consist of the following:</a:t>
          </a:r>
        </a:p>
        <a:p>
          <a:pPr marL="628650" lvl="1" indent="-171450" algn="l" rtl="0">
            <a:buFont typeface="Arial" pitchFamily="34" charset="0"/>
            <a:buChar char="•"/>
            <a:defRPr sz="1000"/>
          </a:pPr>
          <a:r>
            <a:rPr lang="en-US" baseline="0"/>
            <a:t>NC Budget Summary and Expense Worksheets</a:t>
          </a:r>
        </a:p>
        <a:p>
          <a:pPr marL="628650" lvl="1" indent="-171450" algn="l" rtl="0">
            <a:buFont typeface="Arial" pitchFamily="34" charset="0"/>
            <a:buChar char="•"/>
            <a:defRPr sz="1000"/>
          </a:pPr>
          <a:r>
            <a:rPr lang="en-US" baseline="0"/>
            <a:t>NC Strategic Plan</a:t>
          </a:r>
        </a:p>
        <a:p>
          <a:pPr marL="628650" lvl="1" indent="-171450" algn="l" rtl="0">
            <a:buFont typeface="Arial" pitchFamily="34" charset="0"/>
            <a:buChar char="•"/>
            <a:defRPr sz="1000"/>
          </a:pPr>
          <a:r>
            <a:rPr lang="en-US" baseline="0"/>
            <a:t>NC Outreach Survey</a:t>
          </a:r>
        </a:p>
        <a:p>
          <a:pPr marL="628650" lvl="1" indent="-171450" algn="l" rtl="0">
            <a:buFont typeface="Arial" pitchFamily="34" charset="0"/>
            <a:buChar char="•"/>
            <a:defRPr sz="1000"/>
          </a:pPr>
          <a:r>
            <a:rPr lang="en-US" baseline="0"/>
            <a:t>NC Assessment of the Fiscal Year just ended	</a:t>
          </a:r>
        </a:p>
        <a:p>
          <a:pPr algn="l" rtl="0">
            <a:defRPr sz="1000"/>
          </a:pPr>
          <a:endParaRPr lang="en-US" baseline="0"/>
        </a:p>
        <a:p>
          <a:pPr algn="l" rtl="0">
            <a:defRPr sz="1000"/>
          </a:pPr>
          <a:r>
            <a:rPr lang="en-US" baseline="0"/>
            <a:t>Once completed and approved by the Neighborhood Council, submit the Complete Budget Package electronically to the Department at EmpowerLA.org.  Only electronic submission are accepted.</a:t>
          </a:r>
        </a:p>
        <a:p>
          <a:pPr algn="l" rtl="0">
            <a:defRPr sz="1000"/>
          </a:pPr>
          <a:endParaRPr lang="en-US" baseline="0"/>
        </a:p>
        <a:p>
          <a:pPr algn="l" rtl="0">
            <a:defRPr sz="1000"/>
          </a:pPr>
          <a:r>
            <a:rPr lang="en-US" baseline="0"/>
            <a:t>If you have any questions, please contact the Funding Department at (213) 978-1551.</a:t>
          </a:r>
        </a:p>
        <a:p>
          <a:pPr algn="l" rtl="0">
            <a:defRPr sz="1000"/>
          </a:pPr>
          <a:endParaRPr lang="en-US" baseline="0"/>
        </a:p>
        <a:p>
          <a:pPr algn="l" rtl="0">
            <a:defRPr sz="1000"/>
          </a:pPr>
          <a:endParaRPr lang="en-US" baseline="0"/>
        </a:p>
        <a:p>
          <a:pPr algn="l" rtl="0">
            <a:defRPr sz="1000"/>
          </a:pPr>
          <a:endParaRPr lang="en-US" baseline="0"/>
        </a:p>
        <a:p>
          <a:pPr algn="l" rtl="0">
            <a:defRPr sz="1000"/>
          </a:pPr>
          <a:endParaRPr lang="en-US" baseline="0"/>
        </a:p>
        <a:p>
          <a:pPr algn="l" rtl="0">
            <a:defRPr sz="1000"/>
          </a:pPr>
          <a:endParaRPr 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436280</xdr:colOff>
      <xdr:row>0</xdr:row>
      <xdr:rowOff>69707</xdr:rowOff>
    </xdr:from>
    <xdr:to>
      <xdr:col>10</xdr:col>
      <xdr:colOff>398180</xdr:colOff>
      <xdr:row>35</xdr:row>
      <xdr:rowOff>630116</xdr:rowOff>
    </xdr:to>
    <xdr:sp macro="" textlink="">
      <xdr:nvSpPr>
        <xdr:cNvPr id="2049" name="TextBox 1"/>
        <xdr:cNvSpPr txBox="1">
          <a:spLocks noChangeArrowheads="1"/>
        </xdr:cNvSpPr>
      </xdr:nvSpPr>
      <xdr:spPr bwMode="auto">
        <a:xfrm>
          <a:off x="436280" y="69707"/>
          <a:ext cx="6380285" cy="6334024"/>
        </a:xfrm>
        <a:prstGeom prst="rect">
          <a:avLst/>
        </a:prstGeom>
        <a:solidFill>
          <a:srgbClr val="FFFFFF"/>
        </a:solidFill>
        <a:ln w="9525">
          <a:solidFill>
            <a:srgbClr val="BCBCBC"/>
          </a:solidFill>
          <a:miter lim="800000"/>
          <a:headEnd/>
          <a:tailEnd/>
        </a:ln>
      </xdr:spPr>
      <xdr:txBody>
        <a:bodyPr vertOverflow="clip" wrap="square" lIns="27432" tIns="27432" rIns="0" bIns="0" anchor="t" upright="1"/>
        <a:lstStyle/>
        <a:p>
          <a:pPr algn="l" rtl="0">
            <a:defRPr sz="1000"/>
          </a:pPr>
          <a:r>
            <a:rPr lang="en-US" sz="1100" b="1" i="1" u="none" strike="noStrike" baseline="0">
              <a:solidFill>
                <a:srgbClr val="000000"/>
              </a:solidFill>
              <a:latin typeface="Calibri"/>
              <a:cs typeface="Calibri"/>
            </a:rPr>
            <a:t>100 - OPERATIONS:</a:t>
          </a:r>
          <a:endParaRPr lang="en-US" sz="1100" b="1" i="0" u="none" strike="noStrike" baseline="0">
            <a:solidFill>
              <a:srgbClr val="000000"/>
            </a:solidFill>
            <a:latin typeface="Calibri"/>
            <a:cs typeface="Calibri"/>
          </a:endParaRPr>
        </a:p>
        <a:p>
          <a:pPr algn="l" rtl="0">
            <a:defRPr sz="1000"/>
          </a:pPr>
          <a:r>
            <a:rPr lang="en-US" sz="1100" b="0" i="0" u="none" strike="noStrike" baseline="0">
              <a:solidFill>
                <a:srgbClr val="000000"/>
              </a:solidFill>
              <a:latin typeface="Calibri"/>
              <a:cs typeface="Calibri"/>
            </a:rPr>
            <a:t>Operation expenses include audio/visual expenses, translation and transcription costs , rent and maintenance costs related to facilities, fees for space and storage rental, supplies and copies for board meetings and committee meetings, temporary staff, postage and mail service, business cards and letterhead, board retreats and training, and other expenses deemed necessary by the NC board. </a:t>
          </a:r>
        </a:p>
        <a:p>
          <a:pPr algn="l" rtl="0">
            <a:defRPr sz="1000"/>
          </a:pPr>
          <a:endParaRPr lang="en-US" sz="1100" b="0" i="0" u="none" strike="noStrike" baseline="0">
            <a:solidFill>
              <a:srgbClr val="000000"/>
            </a:solidFill>
            <a:latin typeface="Calibri"/>
            <a:cs typeface="Calibri"/>
          </a:endParaRPr>
        </a:p>
        <a:p>
          <a:pPr algn="l" rtl="0">
            <a:defRPr sz="1000"/>
          </a:pPr>
          <a:r>
            <a:rPr lang="en-US" sz="1100" b="1" i="1" u="none" strike="noStrike" baseline="0">
              <a:solidFill>
                <a:srgbClr val="000000"/>
              </a:solidFill>
              <a:latin typeface="Calibri"/>
              <a:cs typeface="Calibri"/>
            </a:rPr>
            <a:t>200 - OUTREACH:</a:t>
          </a:r>
          <a:endParaRPr lang="en-US" sz="1100" b="1" i="0" u="none" strike="noStrike" baseline="0">
            <a:solidFill>
              <a:srgbClr val="000000"/>
            </a:solidFill>
            <a:latin typeface="Calibri"/>
            <a:cs typeface="Calibri"/>
          </a:endParaRPr>
        </a:p>
        <a:p>
          <a:pPr algn="l" rtl="0">
            <a:defRPr sz="1000"/>
          </a:pPr>
          <a:r>
            <a:rPr lang="en-US" sz="1100" b="0" i="0" u="none" strike="noStrike" baseline="0">
              <a:solidFill>
                <a:srgbClr val="000000"/>
              </a:solidFill>
              <a:latin typeface="Calibri"/>
              <a:cs typeface="Calibri"/>
            </a:rPr>
            <a:t>Outreach expenses include, but are not limited to, hosting and maintaining the NC website, newsletters, banners and advertising, stakeholder outreach events, elections announcements, postage and mailings related to outreach efforts and other general outreach expenditures as approved by the NC board.   </a:t>
          </a:r>
        </a:p>
        <a:p>
          <a:pPr algn="l" rtl="0">
            <a:defRPr sz="1000"/>
          </a:pPr>
          <a:endParaRPr lang="en-US" sz="1100" b="0" i="0" u="none" strike="noStrike" baseline="0">
            <a:solidFill>
              <a:srgbClr val="000000"/>
            </a:solidFill>
            <a:latin typeface="Calibri"/>
            <a:cs typeface="Calibri"/>
          </a:endParaRPr>
        </a:p>
        <a:p>
          <a:pPr algn="l" rtl="0">
            <a:defRPr sz="1000"/>
          </a:pPr>
          <a:r>
            <a:rPr lang="en-US" sz="1100" b="0" i="0" u="none" strike="noStrike" baseline="0">
              <a:solidFill>
                <a:srgbClr val="000000"/>
              </a:solidFill>
              <a:latin typeface="Calibri"/>
              <a:cs typeface="Calibri"/>
            </a:rPr>
            <a:t>Specific Outreach events should be specifically approved by the NC board and reflected in the minutes.  </a:t>
          </a:r>
        </a:p>
        <a:p>
          <a:pPr algn="l" rtl="0">
            <a:defRPr sz="1000"/>
          </a:pPr>
          <a:endParaRPr lang="en-US" sz="1100" b="0" i="1" u="none" strike="noStrike" baseline="0">
            <a:solidFill>
              <a:srgbClr val="000000"/>
            </a:solidFill>
            <a:latin typeface="Calibri"/>
            <a:cs typeface="Calibri"/>
          </a:endParaRPr>
        </a:p>
        <a:p>
          <a:pPr algn="l" rtl="0">
            <a:defRPr sz="1000"/>
          </a:pPr>
          <a:r>
            <a:rPr lang="en-US" sz="1100" b="1" i="1" u="none" strike="noStrike" baseline="0">
              <a:solidFill>
                <a:srgbClr val="000000"/>
              </a:solidFill>
              <a:latin typeface="Calibri"/>
              <a:cs typeface="Calibri"/>
            </a:rPr>
            <a:t>300 - COMMUNITY IMPROVEMENT PROJECTS (CIP):</a:t>
          </a:r>
          <a:endParaRPr lang="en-US" sz="1100" b="1" i="0" u="none" strike="noStrike" baseline="0">
            <a:solidFill>
              <a:srgbClr val="000000"/>
            </a:solidFill>
            <a:latin typeface="Calibri"/>
            <a:cs typeface="Calibri"/>
          </a:endParaRPr>
        </a:p>
        <a:p>
          <a:pPr algn="l" rtl="0">
            <a:defRPr sz="1000"/>
          </a:pPr>
          <a:r>
            <a:rPr lang="en-US" sz="1100" b="0" i="0" u="none" strike="noStrike" baseline="0">
              <a:solidFill>
                <a:srgbClr val="000000"/>
              </a:solidFill>
              <a:latin typeface="Calibri"/>
              <a:cs typeface="Calibri"/>
            </a:rPr>
            <a:t>CIPs cover a wide array of community projects.  Some examples are: costs associated with beautification projects, tree planting, sidewalk washing, median maintenance, improvements to City owned facilities such as recreation facilities, fire stations, police stations, parks and other community facilities; community based events and programs such as CERT training, disaster awareness and preparedness, neighborhood watch and life and safety programs, and graffiti abatement.</a:t>
          </a:r>
        </a:p>
        <a:p>
          <a:pPr algn="l" rtl="0">
            <a:defRPr sz="1000"/>
          </a:pPr>
          <a:endParaRPr lang="en-US" sz="1100" b="0" i="0" u="none" strike="noStrike" baseline="0">
            <a:solidFill>
              <a:srgbClr val="000000"/>
            </a:solidFill>
            <a:latin typeface="Calibri"/>
            <a:cs typeface="Calibri"/>
          </a:endParaRPr>
        </a:p>
        <a:p>
          <a:pPr algn="l" rtl="0">
            <a:defRPr sz="1000"/>
          </a:pPr>
          <a:r>
            <a:rPr lang="en-US" sz="1100" b="1" i="1" u="none" strike="noStrike" baseline="0">
              <a:solidFill>
                <a:srgbClr val="000000"/>
              </a:solidFill>
              <a:latin typeface="Calibri"/>
              <a:cs typeface="Calibri"/>
            </a:rPr>
            <a:t>400 - NEIGHBORHOOD PURPOSE GRANT (NPG):</a:t>
          </a:r>
        </a:p>
        <a:p>
          <a:pPr algn="l" rtl="0">
            <a:defRPr sz="1000"/>
          </a:pPr>
          <a:r>
            <a:rPr lang="en-US" sz="1100" b="0" i="0" u="none" strike="noStrike" baseline="0">
              <a:solidFill>
                <a:srgbClr val="000000"/>
              </a:solidFill>
              <a:latin typeface="Calibri"/>
              <a:cs typeface="Calibri"/>
            </a:rPr>
            <a:t>NPGs cover a wide array of community projects such as those listed above.  Grantees must be a 501(c)3 non-profit organization or a public school to qualify for a NPG.</a:t>
          </a:r>
        </a:p>
        <a:p>
          <a:pPr algn="l" rtl="0">
            <a:defRPr sz="1000"/>
          </a:pPr>
          <a:endParaRPr lang="en-US" sz="1100" b="0" i="0" u="none" strike="noStrike" baseline="0">
            <a:solidFill>
              <a:srgbClr val="000000"/>
            </a:solidFill>
            <a:latin typeface="Calibri"/>
            <a:cs typeface="Calibri"/>
          </a:endParaRPr>
        </a:p>
        <a:p>
          <a:pPr algn="l" rtl="0">
            <a:defRPr sz="1000"/>
          </a:pPr>
          <a:r>
            <a:rPr lang="en-US" sz="1100" b="0" i="0" u="none" strike="noStrike" baseline="0">
              <a:solidFill>
                <a:srgbClr val="000000"/>
              </a:solidFill>
              <a:latin typeface="Calibri"/>
              <a:cs typeface="Calibri"/>
            </a:rPr>
            <a:t>Each CIP and NPG expenditure should be specifically approved by the NC Board and reflected in the minutes. </a:t>
          </a:r>
        </a:p>
        <a:p>
          <a:pPr algn="l" rtl="0">
            <a:defRPr sz="1000"/>
          </a:pPr>
          <a:endParaRPr lang="en-US" sz="1100" b="0" i="0" u="none" strike="noStrike" baseline="0">
            <a:solidFill>
              <a:srgbClr val="000000"/>
            </a:solidFill>
            <a:latin typeface="Calibri"/>
            <a:cs typeface="Calibri"/>
          </a:endParaRPr>
        </a:p>
        <a:p>
          <a:pPr rtl="0"/>
          <a:r>
            <a:rPr lang="en-US" sz="1100" b="1" i="1" baseline="0">
              <a:effectLst/>
              <a:latin typeface="+mn-lt"/>
              <a:ea typeface="+mn-ea"/>
              <a:cs typeface="+mn-cs"/>
            </a:rPr>
            <a:t>500 - ELECTIONS EXPENSES:</a:t>
          </a:r>
        </a:p>
        <a:p>
          <a:pPr rtl="0"/>
          <a:r>
            <a:rPr lang="en-US" sz="1100" b="0" i="0" baseline="0">
              <a:effectLst/>
              <a:latin typeface="+mn-lt"/>
              <a:ea typeface="+mn-ea"/>
              <a:cs typeface="+mn-cs"/>
            </a:rPr>
            <a:t>Flyers &amp; Distribution - Purchase of, design and cost associated with distribution (i.e. Walking Man)</a:t>
          </a:r>
        </a:p>
        <a:p>
          <a:pPr rtl="0"/>
          <a:r>
            <a:rPr lang="en-US" sz="1100" b="0" i="0" baseline="0">
              <a:effectLst/>
              <a:latin typeface="+mn-lt"/>
              <a:ea typeface="+mn-ea"/>
              <a:cs typeface="+mn-cs"/>
            </a:rPr>
            <a:t>Mailers &amp; Postage - Graphic design, production and postage by printing company or mail house.</a:t>
          </a:r>
        </a:p>
        <a:p>
          <a:pPr rtl="0"/>
          <a:r>
            <a:rPr lang="en-US" sz="1100" b="0" i="0" baseline="0">
              <a:effectLst/>
              <a:latin typeface="+mn-lt"/>
              <a:ea typeface="+mn-ea"/>
              <a:cs typeface="+mn-cs"/>
            </a:rPr>
            <a:t>Elections Outreach Events - Voter Registration Events, Pop-Up Polls, Food, Entertainment, Swag, Venue.</a:t>
          </a:r>
        </a:p>
        <a:p>
          <a:pPr rtl="0"/>
          <a:r>
            <a:rPr lang="en-US" sz="1100" b="0" i="0" baseline="0">
              <a:effectLst/>
              <a:latin typeface="+mn-lt"/>
              <a:ea typeface="+mn-ea"/>
              <a:cs typeface="+mn-cs"/>
            </a:rPr>
            <a:t>Banners - Election Related Banners</a:t>
          </a:r>
        </a:p>
        <a:p>
          <a:pPr rtl="0"/>
          <a:r>
            <a:rPr lang="en-US" sz="1100" b="0" i="0" baseline="0">
              <a:effectLst/>
              <a:latin typeface="+mn-lt"/>
              <a:ea typeface="+mn-ea"/>
              <a:cs typeface="+mn-cs"/>
            </a:rPr>
            <a:t>Polling Location - Venue, permits, fees.</a:t>
          </a:r>
        </a:p>
        <a:p>
          <a:pPr rtl="0"/>
          <a:r>
            <a:rPr lang="en-US" sz="1100" b="0" i="0" baseline="0">
              <a:effectLst/>
              <a:latin typeface="+mn-lt"/>
              <a:ea typeface="+mn-ea"/>
              <a:cs typeface="+mn-cs"/>
            </a:rPr>
            <a:t>Advertisement - Social media, newspapers, bus benches, magazines.</a:t>
          </a:r>
        </a:p>
        <a:p>
          <a:pPr rtl="0"/>
          <a:r>
            <a:rPr lang="en-US" sz="1100" b="0" i="0" baseline="0">
              <a:effectLst/>
              <a:latin typeface="+mn-lt"/>
              <a:ea typeface="+mn-ea"/>
              <a:cs typeface="+mn-cs"/>
            </a:rPr>
            <a:t>Media - Radio, Cable TV.</a:t>
          </a:r>
          <a:endParaRPr lang="en-US" b="0" i="0">
            <a:effectLst/>
          </a:endParaRPr>
        </a:p>
        <a:p>
          <a:pPr rtl="0"/>
          <a:r>
            <a:rPr lang="en-US">
              <a:effectLst/>
            </a:rPr>
            <a:t>Other</a:t>
          </a:r>
          <a:r>
            <a:rPr lang="en-US" baseline="0">
              <a:effectLst/>
            </a:rPr>
            <a:t> - Please describe.</a:t>
          </a:r>
        </a:p>
        <a:p>
          <a:pPr rtl="0"/>
          <a:endParaRPr lang="en-US">
            <a:effectLst/>
          </a:endParaRPr>
        </a:p>
        <a:p>
          <a:pPr algn="l" rtl="0">
            <a:defRPr sz="1000"/>
          </a:pPr>
          <a:endParaRPr lang="en-US"/>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vmlDrawing" Target="../drawings/vmlDrawing1.vml"/><Relationship Id="rId2"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6"/>
  <sheetViews>
    <sheetView showGridLines="0" showRowColHeaders="0" zoomScale="130" zoomScaleNormal="130" zoomScalePageLayoutView="130" workbookViewId="0">
      <selection activeCell="IW3" sqref="IW3"/>
    </sheetView>
  </sheetViews>
  <sheetFormatPr baseColWidth="10" defaultColWidth="7.83203125" defaultRowHeight="12.75" customHeight="1" zeroHeight="1" x14ac:dyDescent="0"/>
  <cols>
    <col min="1" max="1" width="14.1640625" customWidth="1"/>
    <col min="2" max="10" width="9.1640625" customWidth="1"/>
    <col min="11" max="11" width="14.1640625" customWidth="1"/>
    <col min="12" max="255" width="0" hidden="1" customWidth="1"/>
  </cols>
  <sheetData>
    <row r="1" spans="1:11" ht="25.5" customHeight="1">
      <c r="A1" s="55"/>
      <c r="B1" s="55"/>
      <c r="C1" s="55"/>
      <c r="D1" s="55"/>
      <c r="E1" s="55"/>
      <c r="F1" s="55"/>
      <c r="G1" s="55"/>
      <c r="H1" s="55"/>
      <c r="I1" s="55"/>
      <c r="J1" s="55"/>
      <c r="K1" s="55"/>
    </row>
    <row r="2" spans="1:11" ht="12">
      <c r="A2" s="55"/>
      <c r="B2" s="55"/>
      <c r="C2" s="55"/>
      <c r="D2" s="55"/>
      <c r="E2" s="55"/>
      <c r="F2" s="55"/>
      <c r="G2" s="55"/>
      <c r="H2" s="55"/>
      <c r="I2" s="55"/>
      <c r="J2" s="55"/>
      <c r="K2" s="55"/>
    </row>
    <row r="3" spans="1:11" ht="12">
      <c r="A3" s="55"/>
      <c r="B3" s="55"/>
      <c r="C3" s="55"/>
      <c r="D3" s="55"/>
      <c r="E3" s="55"/>
      <c r="F3" s="55"/>
      <c r="G3" s="55"/>
      <c r="H3" s="55"/>
      <c r="I3" s="55"/>
      <c r="J3" s="55"/>
      <c r="K3" s="55"/>
    </row>
    <row r="4" spans="1:11" ht="12">
      <c r="A4" s="55"/>
      <c r="B4" s="55"/>
      <c r="C4" s="55"/>
      <c r="D4" s="55"/>
      <c r="E4" s="55"/>
      <c r="F4" s="55"/>
      <c r="G4" s="55"/>
      <c r="H4" s="55"/>
      <c r="I4" s="55"/>
      <c r="J4" s="55"/>
      <c r="K4" s="55"/>
    </row>
    <row r="5" spans="1:11" ht="12">
      <c r="A5" s="55"/>
      <c r="B5" s="55"/>
      <c r="C5" s="55"/>
      <c r="D5" s="55"/>
      <c r="E5" s="55"/>
      <c r="F5" s="55"/>
      <c r="G5" s="55"/>
      <c r="H5" s="55"/>
      <c r="I5" s="55"/>
      <c r="J5" s="55"/>
      <c r="K5" s="55"/>
    </row>
    <row r="6" spans="1:11" ht="12">
      <c r="A6" s="55"/>
      <c r="B6" s="55"/>
      <c r="C6" s="55"/>
      <c r="D6" s="55"/>
      <c r="E6" s="55"/>
      <c r="F6" s="55"/>
      <c r="G6" s="55"/>
      <c r="H6" s="55"/>
      <c r="I6" s="55"/>
      <c r="J6" s="55"/>
      <c r="K6" s="55"/>
    </row>
    <row r="7" spans="1:11" ht="12">
      <c r="A7" s="55"/>
      <c r="B7" s="55"/>
      <c r="C7" s="55"/>
      <c r="D7" s="55"/>
      <c r="E7" s="55"/>
      <c r="F7" s="55"/>
      <c r="G7" s="55"/>
      <c r="H7" s="55"/>
      <c r="I7" s="55"/>
      <c r="J7" s="55"/>
      <c r="K7" s="55"/>
    </row>
    <row r="8" spans="1:11" ht="12">
      <c r="A8" s="55"/>
      <c r="B8" s="55"/>
      <c r="C8" s="55"/>
      <c r="D8" s="55"/>
      <c r="E8" s="55"/>
      <c r="F8" s="55"/>
      <c r="G8" s="55"/>
      <c r="H8" s="55"/>
      <c r="I8" s="55"/>
      <c r="J8" s="55"/>
      <c r="K8" s="55"/>
    </row>
    <row r="9" spans="1:11" ht="12">
      <c r="A9" s="55"/>
      <c r="B9" s="55"/>
      <c r="C9" s="55"/>
      <c r="D9" s="55"/>
      <c r="E9" s="55"/>
      <c r="F9" s="55"/>
      <c r="G9" s="55"/>
      <c r="H9" s="55"/>
      <c r="I9" s="55"/>
      <c r="J9" s="55"/>
      <c r="K9" s="55"/>
    </row>
    <row r="10" spans="1:11" ht="12">
      <c r="A10" s="55"/>
      <c r="B10" s="55"/>
      <c r="C10" s="55"/>
      <c r="D10" s="55"/>
      <c r="E10" s="55"/>
      <c r="F10" s="55"/>
      <c r="G10" s="55"/>
      <c r="H10" s="55"/>
      <c r="I10" s="55"/>
      <c r="J10" s="55"/>
      <c r="K10" s="55"/>
    </row>
    <row r="11" spans="1:11" ht="12">
      <c r="A11" s="55"/>
      <c r="B11" s="55"/>
      <c r="C11" s="55"/>
      <c r="D11" s="55"/>
      <c r="E11" s="55"/>
      <c r="F11" s="55"/>
      <c r="G11" s="55"/>
      <c r="H11" s="55"/>
      <c r="I11" s="55"/>
      <c r="J11" s="55"/>
      <c r="K11" s="55"/>
    </row>
    <row r="12" spans="1:11" ht="12">
      <c r="A12" s="55"/>
      <c r="B12" s="55"/>
      <c r="C12" s="55"/>
      <c r="D12" s="55"/>
      <c r="E12" s="55"/>
      <c r="F12" s="55"/>
      <c r="G12" s="55"/>
      <c r="H12" s="55"/>
      <c r="I12" s="55"/>
      <c r="J12" s="55"/>
      <c r="K12" s="55"/>
    </row>
    <row r="13" spans="1:11" ht="12">
      <c r="A13" s="55"/>
      <c r="B13" s="55"/>
      <c r="C13" s="55"/>
      <c r="D13" s="55"/>
      <c r="E13" s="55"/>
      <c r="F13" s="55"/>
      <c r="G13" s="55"/>
      <c r="H13" s="55"/>
      <c r="I13" s="55"/>
      <c r="J13" s="55"/>
      <c r="K13" s="55"/>
    </row>
    <row r="14" spans="1:11" ht="12">
      <c r="A14" s="55"/>
      <c r="B14" s="55"/>
      <c r="C14" s="55"/>
      <c r="D14" s="55"/>
      <c r="E14" s="55"/>
      <c r="F14" s="55"/>
      <c r="G14" s="55"/>
      <c r="H14" s="55"/>
      <c r="I14" s="55"/>
      <c r="J14" s="55"/>
      <c r="K14" s="55"/>
    </row>
    <row r="15" spans="1:11" ht="12">
      <c r="A15" s="55"/>
      <c r="B15" s="55"/>
      <c r="C15" s="55"/>
      <c r="D15" s="55"/>
      <c r="E15" s="55"/>
      <c r="F15" s="55"/>
      <c r="G15" s="55"/>
      <c r="H15" s="55"/>
      <c r="I15" s="55"/>
      <c r="J15" s="55"/>
      <c r="K15" s="55"/>
    </row>
    <row r="16" spans="1:11" ht="12">
      <c r="A16" s="55"/>
      <c r="B16" s="55"/>
      <c r="C16" s="55"/>
      <c r="D16" s="55"/>
      <c r="E16" s="55"/>
      <c r="F16" s="55"/>
      <c r="G16" s="55"/>
      <c r="H16" s="55"/>
      <c r="I16" s="55"/>
      <c r="J16" s="55"/>
      <c r="K16" s="55"/>
    </row>
    <row r="17" spans="1:11" ht="12">
      <c r="A17" s="55"/>
      <c r="B17" s="55"/>
      <c r="C17" s="55"/>
      <c r="D17" s="55"/>
      <c r="E17" s="55"/>
      <c r="F17" s="55"/>
      <c r="G17" s="55"/>
      <c r="H17" s="55"/>
      <c r="I17" s="55"/>
      <c r="J17" s="55"/>
      <c r="K17" s="55"/>
    </row>
    <row r="18" spans="1:11" ht="12">
      <c r="A18" s="55"/>
      <c r="B18" s="55"/>
      <c r="C18" s="55"/>
      <c r="D18" s="55"/>
      <c r="E18" s="55"/>
      <c r="F18" s="55"/>
      <c r="G18" s="55"/>
      <c r="H18" s="55"/>
      <c r="I18" s="55"/>
      <c r="J18" s="55"/>
      <c r="K18" s="55"/>
    </row>
    <row r="19" spans="1:11" ht="12">
      <c r="A19" s="55"/>
      <c r="B19" s="55"/>
      <c r="C19" s="55"/>
      <c r="D19" s="55"/>
      <c r="E19" s="55"/>
      <c r="F19" s="55"/>
      <c r="G19" s="55"/>
      <c r="H19" s="55"/>
      <c r="I19" s="55"/>
      <c r="J19" s="55"/>
      <c r="K19" s="55"/>
    </row>
    <row r="20" spans="1:11" ht="12">
      <c r="A20" s="55"/>
      <c r="B20" s="55"/>
      <c r="C20" s="55"/>
      <c r="D20" s="55"/>
      <c r="E20" s="55"/>
      <c r="F20" s="55"/>
      <c r="G20" s="55"/>
      <c r="H20" s="55"/>
      <c r="I20" s="55"/>
      <c r="J20" s="55"/>
      <c r="K20" s="55"/>
    </row>
    <row r="21" spans="1:11" ht="12">
      <c r="A21" s="55"/>
      <c r="B21" s="55"/>
      <c r="C21" s="55"/>
      <c r="D21" s="55"/>
      <c r="E21" s="55"/>
      <c r="F21" s="55"/>
      <c r="G21" s="55"/>
      <c r="H21" s="55"/>
      <c r="I21" s="55"/>
      <c r="J21" s="55"/>
      <c r="K21" s="55"/>
    </row>
    <row r="22" spans="1:11" ht="12">
      <c r="A22" s="55"/>
      <c r="B22" s="55"/>
      <c r="C22" s="55"/>
      <c r="D22" s="55"/>
      <c r="E22" s="55"/>
      <c r="F22" s="55"/>
      <c r="G22" s="55"/>
      <c r="H22" s="55"/>
      <c r="I22" s="55"/>
      <c r="J22" s="55"/>
      <c r="K22" s="55"/>
    </row>
    <row r="23" spans="1:11" ht="12">
      <c r="A23" s="55"/>
      <c r="B23" s="55"/>
      <c r="C23" s="55"/>
      <c r="D23" s="55"/>
      <c r="E23" s="55"/>
      <c r="F23" s="55"/>
      <c r="G23" s="55"/>
      <c r="H23" s="55"/>
      <c r="I23" s="55"/>
      <c r="J23" s="55"/>
      <c r="K23" s="55"/>
    </row>
    <row r="24" spans="1:11" ht="12">
      <c r="A24" s="55"/>
      <c r="B24" s="55"/>
      <c r="C24" s="55"/>
      <c r="D24" s="55"/>
      <c r="E24" s="55"/>
      <c r="F24" s="55"/>
      <c r="G24" s="55"/>
      <c r="H24" s="55"/>
      <c r="I24" s="55"/>
      <c r="J24" s="55"/>
      <c r="K24" s="55"/>
    </row>
    <row r="25" spans="1:11" ht="12">
      <c r="A25" s="55"/>
      <c r="B25" s="55"/>
      <c r="C25" s="55"/>
      <c r="D25" s="55"/>
      <c r="E25" s="55"/>
      <c r="F25" s="55"/>
      <c r="G25" s="55"/>
      <c r="H25" s="55"/>
      <c r="I25" s="55"/>
      <c r="J25" s="55"/>
      <c r="K25" s="55"/>
    </row>
    <row r="26" spans="1:11" ht="12">
      <c r="A26" s="55"/>
      <c r="B26" s="55"/>
      <c r="C26" s="55"/>
      <c r="D26" s="55"/>
      <c r="E26" s="55"/>
      <c r="F26" s="55"/>
      <c r="G26" s="55"/>
      <c r="H26" s="55"/>
      <c r="I26" s="55"/>
      <c r="J26" s="55"/>
      <c r="K26" s="55"/>
    </row>
    <row r="27" spans="1:11" ht="12">
      <c r="A27" s="55"/>
      <c r="B27" s="55"/>
      <c r="C27" s="55"/>
      <c r="D27" s="55"/>
      <c r="E27" s="55"/>
      <c r="F27" s="55"/>
      <c r="G27" s="55"/>
      <c r="H27" s="55"/>
      <c r="I27" s="55"/>
      <c r="J27" s="55"/>
      <c r="K27" s="55"/>
    </row>
    <row r="28" spans="1:11" ht="12">
      <c r="A28" s="55"/>
      <c r="B28" s="55"/>
      <c r="C28" s="55"/>
      <c r="D28" s="55"/>
      <c r="E28" s="55"/>
      <c r="F28" s="55"/>
      <c r="G28" s="55"/>
      <c r="H28" s="55"/>
      <c r="I28" s="55"/>
      <c r="J28" s="55"/>
      <c r="K28" s="55"/>
    </row>
    <row r="29" spans="1:11" ht="12">
      <c r="A29" s="55"/>
      <c r="B29" s="55"/>
      <c r="C29" s="55"/>
      <c r="D29" s="55"/>
      <c r="E29" s="55"/>
      <c r="F29" s="55"/>
      <c r="G29" s="55"/>
      <c r="H29" s="55"/>
      <c r="I29" s="55"/>
      <c r="J29" s="55"/>
      <c r="K29" s="55"/>
    </row>
    <row r="30" spans="1:11" ht="12">
      <c r="A30" s="55"/>
      <c r="B30" s="55"/>
      <c r="C30" s="55"/>
      <c r="D30" s="55"/>
      <c r="E30" s="55"/>
      <c r="F30" s="55"/>
      <c r="G30" s="55"/>
      <c r="H30" s="55"/>
      <c r="I30" s="55"/>
      <c r="J30" s="55"/>
      <c r="K30" s="55"/>
    </row>
    <row r="31" spans="1:11" ht="12">
      <c r="A31" s="55"/>
      <c r="B31" s="55"/>
      <c r="C31" s="55"/>
      <c r="D31" s="55"/>
      <c r="E31" s="55"/>
      <c r="F31" s="55"/>
      <c r="G31" s="55"/>
      <c r="H31" s="55"/>
      <c r="I31" s="55"/>
      <c r="J31" s="55"/>
      <c r="K31" s="55"/>
    </row>
    <row r="32" spans="1:11" ht="12">
      <c r="A32" s="55"/>
      <c r="B32" s="55"/>
      <c r="C32" s="55"/>
      <c r="D32" s="55"/>
      <c r="E32" s="55"/>
      <c r="F32" s="55"/>
      <c r="G32" s="55"/>
      <c r="H32" s="55"/>
      <c r="I32" s="55"/>
      <c r="J32" s="55"/>
      <c r="K32" s="55"/>
    </row>
    <row r="33" spans="1:11" ht="12">
      <c r="A33" s="55"/>
      <c r="B33" s="55"/>
      <c r="C33" s="55"/>
      <c r="D33" s="55"/>
      <c r="E33" s="55"/>
      <c r="F33" s="55"/>
      <c r="G33" s="55"/>
      <c r="H33" s="55"/>
      <c r="I33" s="55"/>
      <c r="J33" s="55"/>
      <c r="K33" s="55"/>
    </row>
    <row r="34" spans="1:11" ht="12">
      <c r="A34" s="55"/>
      <c r="B34" s="55"/>
      <c r="C34" s="55"/>
      <c r="D34" s="55"/>
      <c r="E34" s="55"/>
      <c r="F34" s="55"/>
      <c r="G34" s="55"/>
      <c r="H34" s="55"/>
      <c r="I34" s="55"/>
      <c r="J34" s="55"/>
      <c r="K34" s="55"/>
    </row>
    <row r="35" spans="1:11" ht="10.5" customHeight="1">
      <c r="A35" s="55"/>
      <c r="B35" s="55"/>
      <c r="C35" s="55"/>
      <c r="D35" s="55"/>
      <c r="E35" s="55"/>
      <c r="F35" s="55"/>
      <c r="G35" s="55"/>
      <c r="H35" s="55"/>
      <c r="I35" s="55"/>
      <c r="J35" s="55"/>
      <c r="K35" s="55"/>
    </row>
    <row r="36" spans="1:11" ht="63" customHeight="1">
      <c r="A36" s="55"/>
      <c r="B36" s="55"/>
      <c r="C36" s="55"/>
      <c r="D36" s="55"/>
      <c r="E36" s="55"/>
      <c r="F36" s="55"/>
      <c r="G36" s="55"/>
      <c r="H36" s="55"/>
      <c r="I36" s="55"/>
      <c r="J36" s="55"/>
      <c r="K36" s="55"/>
    </row>
  </sheetData>
  <sheetProtection password="88ED" sheet="1" objects="1" scenarios="1"/>
  <phoneticPr fontId="11" type="noConversion"/>
  <pageMargins left="0.75" right="0.75" top="1" bottom="1" header="0.5" footer="0.5"/>
  <pageSetup orientation="portrait"/>
  <headerFooter alignWithMargins="0"/>
  <drawing r:id="rId1"/>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K80"/>
  <sheetViews>
    <sheetView showGridLines="0" tabSelected="1" topLeftCell="A29" zoomScale="125" zoomScaleNormal="125" zoomScalePageLayoutView="125" workbookViewId="0">
      <selection activeCell="F31" sqref="F31"/>
    </sheetView>
  </sheetViews>
  <sheetFormatPr baseColWidth="10" defaultColWidth="0" defaultRowHeight="12" zeroHeight="1" x14ac:dyDescent="0"/>
  <cols>
    <col min="1" max="1" width="10.83203125" customWidth="1"/>
    <col min="2" max="2" width="10.1640625" style="47" bestFit="1" customWidth="1"/>
    <col min="3" max="3" width="55.5" style="48" customWidth="1"/>
    <col min="4" max="4" width="4.6640625" style="48" customWidth="1"/>
    <col min="5" max="5" width="17.33203125" style="48" customWidth="1"/>
    <col min="6" max="6" width="52" style="49" customWidth="1"/>
    <col min="7" max="7" width="20.33203125" customWidth="1"/>
  </cols>
  <sheetData>
    <row r="1" spans="1:11" ht="62.25" customHeight="1" thickBot="1">
      <c r="A1" s="169" t="s">
        <v>170</v>
      </c>
      <c r="B1" s="170"/>
      <c r="C1" s="170"/>
      <c r="D1" s="170"/>
      <c r="E1" s="170"/>
      <c r="F1" s="170"/>
      <c r="G1" s="27"/>
    </row>
    <row r="2" spans="1:11" s="10" customFormat="1" ht="17">
      <c r="A2" s="27">
        <v>1</v>
      </c>
      <c r="B2" s="179" t="s">
        <v>102</v>
      </c>
      <c r="C2" s="180"/>
      <c r="D2" s="180"/>
      <c r="E2" s="180"/>
      <c r="F2" s="181"/>
      <c r="G2" s="28"/>
      <c r="H2" s="11"/>
      <c r="I2" s="11"/>
      <c r="J2" s="11"/>
      <c r="K2" s="11"/>
    </row>
    <row r="3" spans="1:11" s="10" customFormat="1" ht="17">
      <c r="A3" s="27"/>
      <c r="B3" s="174" t="s">
        <v>65</v>
      </c>
      <c r="C3" s="175"/>
      <c r="D3" s="175"/>
      <c r="E3" s="175"/>
      <c r="F3" s="176"/>
      <c r="G3" s="28"/>
      <c r="H3" s="11"/>
      <c r="I3" s="11"/>
      <c r="J3" s="11"/>
      <c r="K3" s="11"/>
    </row>
    <row r="4" spans="1:11" s="10" customFormat="1" ht="17">
      <c r="A4" s="27">
        <v>2</v>
      </c>
      <c r="B4" s="177" t="s">
        <v>52</v>
      </c>
      <c r="C4" s="178"/>
      <c r="D4" s="178"/>
      <c r="E4" s="123">
        <v>42598</v>
      </c>
      <c r="F4" s="35"/>
      <c r="G4" s="28"/>
      <c r="H4" s="11"/>
      <c r="I4" s="11"/>
      <c r="J4" s="11"/>
      <c r="K4" s="11"/>
    </row>
    <row r="5" spans="1:11" s="10" customFormat="1" ht="12" customHeight="1">
      <c r="A5" s="27"/>
      <c r="B5" s="33"/>
      <c r="C5" s="34"/>
      <c r="D5" s="34"/>
      <c r="E5" s="34"/>
      <c r="F5" s="35"/>
      <c r="G5" s="28"/>
      <c r="H5" s="11"/>
      <c r="I5" s="11"/>
      <c r="J5" s="11"/>
      <c r="K5" s="11"/>
    </row>
    <row r="6" spans="1:11" ht="15">
      <c r="A6" s="27"/>
      <c r="B6" s="65" t="s">
        <v>0</v>
      </c>
      <c r="C6" s="66"/>
      <c r="D6" s="66"/>
      <c r="E6" s="67"/>
      <c r="F6" s="68"/>
      <c r="G6" s="27"/>
    </row>
    <row r="7" spans="1:11" ht="16">
      <c r="A7" s="27"/>
      <c r="B7" s="137" t="s">
        <v>51</v>
      </c>
      <c r="C7" s="138"/>
      <c r="D7" s="69"/>
      <c r="E7" s="70"/>
      <c r="F7" s="71">
        <f>+'100 - Operations'!O16+'200 - Outreach'!O13+'300 - CIP'!O12+'400 - NPG'!O12+'500 - Elections'!O12</f>
        <v>37000</v>
      </c>
      <c r="G7" s="27"/>
    </row>
    <row r="8" spans="1:11" ht="6" customHeight="1" thickBot="1">
      <c r="A8" s="27"/>
      <c r="B8" s="139"/>
      <c r="C8" s="140"/>
      <c r="D8" s="72"/>
      <c r="E8" s="72"/>
      <c r="F8" s="73"/>
      <c r="G8" s="27"/>
    </row>
    <row r="9" spans="1:11" ht="13">
      <c r="A9" s="27"/>
      <c r="B9" s="74"/>
      <c r="C9" s="67"/>
      <c r="D9" s="67"/>
      <c r="E9" s="67"/>
      <c r="F9" s="68"/>
      <c r="G9" s="27"/>
    </row>
    <row r="10" spans="1:11" ht="19.5" customHeight="1" thickBot="1">
      <c r="A10" s="27"/>
      <c r="B10" s="75" t="s">
        <v>2</v>
      </c>
      <c r="C10" s="69"/>
      <c r="D10" s="69"/>
      <c r="E10" s="69"/>
      <c r="F10" s="76"/>
      <c r="G10" s="27"/>
    </row>
    <row r="11" spans="1:11" ht="4.5" customHeight="1">
      <c r="A11" s="27"/>
      <c r="B11" s="141"/>
      <c r="C11" s="142"/>
      <c r="D11" s="143"/>
      <c r="E11" s="142"/>
      <c r="F11" s="144"/>
      <c r="G11" s="27"/>
    </row>
    <row r="12" spans="1:11" ht="23.25" customHeight="1">
      <c r="A12" s="27"/>
      <c r="B12" s="77"/>
      <c r="C12" s="78" t="s">
        <v>3</v>
      </c>
      <c r="D12" s="79"/>
      <c r="E12" s="79"/>
      <c r="F12" s="80"/>
      <c r="G12" s="27"/>
    </row>
    <row r="13" spans="1:11" ht="19.5" customHeight="1">
      <c r="A13" s="27"/>
      <c r="B13" s="81"/>
      <c r="C13" s="82" t="s">
        <v>5</v>
      </c>
      <c r="D13" s="155" t="s">
        <v>6</v>
      </c>
      <c r="E13" s="155"/>
      <c r="F13" s="83" t="s">
        <v>1</v>
      </c>
      <c r="G13" s="27"/>
    </row>
    <row r="14" spans="1:11" ht="14.25" customHeight="1">
      <c r="A14" s="27">
        <v>3</v>
      </c>
      <c r="B14" s="117" t="str">
        <f>IF('100 - Operations'!A7="","",+'100 - Operations'!A7)</f>
        <v>Monthly</v>
      </c>
      <c r="C14" s="91" t="str">
        <f>IF('100 - Operations'!B7="","",+'100 - Operations'!B7)</f>
        <v>Meeting space (full board - Ebell Theater</v>
      </c>
      <c r="D14" s="150">
        <f>+'100 - Operations'!O7</f>
        <v>4200</v>
      </c>
      <c r="E14" s="151"/>
      <c r="F14" s="152"/>
      <c r="G14" s="27"/>
    </row>
    <row r="15" spans="1:11" ht="14.25" customHeight="1">
      <c r="A15" s="27">
        <v>4</v>
      </c>
      <c r="B15" s="118" t="str">
        <f>IF('100 - Operations'!A8="","",+'100 - Operations'!A8)</f>
        <v>Monthly</v>
      </c>
      <c r="C15" s="92" t="str">
        <f>IF('100 - Operations'!B8="","",+'100 - Operations'!B8)</f>
        <v>Meeting space (committees, special events)</v>
      </c>
      <c r="D15" s="147">
        <f>+'100 - Operations'!O8</f>
        <v>1800</v>
      </c>
      <c r="E15" s="148"/>
      <c r="F15" s="149"/>
      <c r="G15" s="27"/>
    </row>
    <row r="16" spans="1:11" ht="15.75" customHeight="1">
      <c r="A16" s="27">
        <v>5</v>
      </c>
      <c r="B16" s="118" t="str">
        <f>IF('100 - Operations'!A9="","",+'100 - Operations'!A9)</f>
        <v>Monthly</v>
      </c>
      <c r="C16" s="92" t="str">
        <f>IF('100 - Operations'!B9="","",+'100 - Operations'!B9)</f>
        <v>Copies and printing (meeting handouts, etc.)</v>
      </c>
      <c r="D16" s="147">
        <f>+'100 - Operations'!O9</f>
        <v>1500</v>
      </c>
      <c r="E16" s="148"/>
      <c r="F16" s="149"/>
      <c r="G16" s="27"/>
    </row>
    <row r="17" spans="1:7" ht="15" customHeight="1">
      <c r="A17" s="27">
        <v>6</v>
      </c>
      <c r="B17" s="118" t="str">
        <f>IF('100 - Operations'!A10="","",+'100 - Operations'!A10)</f>
        <v>Monthly</v>
      </c>
      <c r="C17" s="92" t="str">
        <f>IF('100 - Operations'!B10="","",+'100 - Operations'!B10)</f>
        <v>Temp staff - minutes writer</v>
      </c>
      <c r="D17" s="147">
        <f>+'100 - Operations'!O10</f>
        <v>3960</v>
      </c>
      <c r="E17" s="148"/>
      <c r="F17" s="149"/>
      <c r="G17" s="27"/>
    </row>
    <row r="18" spans="1:7" ht="15" customHeight="1">
      <c r="A18" s="27">
        <v>7</v>
      </c>
      <c r="B18" s="118" t="str">
        <f>IF('100 - Operations'!A11="","",+'100 - Operations'!A11)</f>
        <v>Monthly</v>
      </c>
      <c r="C18" s="92" t="str">
        <f>IF('100 - Operations'!B11="","",+'100 - Operations'!B11)</f>
        <v>Contract Services - Admin consultant</v>
      </c>
      <c r="D18" s="147">
        <f>+'100 - Operations'!O11</f>
        <v>15600</v>
      </c>
      <c r="E18" s="148"/>
      <c r="F18" s="149"/>
      <c r="G18" s="29"/>
    </row>
    <row r="19" spans="1:7" ht="15.75" customHeight="1">
      <c r="A19" s="27">
        <v>8</v>
      </c>
      <c r="B19" s="118" t="str">
        <f>IF('100 - Operations'!A12="","",+'100 - Operations'!A12)</f>
        <v>Monthly</v>
      </c>
      <c r="C19" s="92" t="str">
        <f>IF('100 - Operations'!B12="","",+'100 - Operations'!B12)</f>
        <v>Storage Locker</v>
      </c>
      <c r="D19" s="147">
        <f>+'100 - Operations'!O12</f>
        <v>1404</v>
      </c>
      <c r="E19" s="148"/>
      <c r="F19" s="149"/>
      <c r="G19" s="27"/>
    </row>
    <row r="20" spans="1:7" ht="15.75" customHeight="1">
      <c r="A20" s="27">
        <v>9</v>
      </c>
      <c r="B20" s="118" t="str">
        <f>IF('100 - Operations'!A13="","",+'100 - Operations'!A13)</f>
        <v>Monthly</v>
      </c>
      <c r="C20" s="92" t="str">
        <f>IF('100 - Operations'!B13="","",+'100 - Operations'!B13)</f>
        <v>Office supplies</v>
      </c>
      <c r="D20" s="147">
        <f>+'100 - Operations'!O13</f>
        <v>500</v>
      </c>
      <c r="E20" s="148"/>
      <c r="F20" s="149"/>
      <c r="G20" s="27"/>
    </row>
    <row r="21" spans="1:7" ht="15.75" customHeight="1">
      <c r="A21" s="27">
        <v>10</v>
      </c>
      <c r="B21" s="118" t="str">
        <f>IF('100 - Operations'!A14="","",+'100 - Operations'!A14)</f>
        <v>Monthly</v>
      </c>
      <c r="C21" s="92" t="str">
        <f>IF('100 - Operations'!B14="","",+'100 - Operations'!B14)</f>
        <v>Postage</v>
      </c>
      <c r="D21" s="147">
        <f>+'100 - Operations'!O14</f>
        <v>50</v>
      </c>
      <c r="E21" s="148"/>
      <c r="F21" s="149"/>
      <c r="G21" s="27"/>
    </row>
    <row r="22" spans="1:7" ht="15.75" customHeight="1">
      <c r="A22" s="27">
        <v>11</v>
      </c>
      <c r="B22" s="118" t="str">
        <f>IF('100 - Operations'!A15="","",+'100 - Operations'!A15)</f>
        <v>Monthly</v>
      </c>
      <c r="C22" s="99" t="str">
        <f>IF('100 - Operations'!B15="","",+'100 - Operations'!B15)</f>
        <v>Mailbox rental (annual)</v>
      </c>
      <c r="D22" s="182">
        <f>+'100 - Operations'!O15</f>
        <v>400</v>
      </c>
      <c r="E22" s="183"/>
      <c r="F22" s="184"/>
      <c r="G22" s="27"/>
    </row>
    <row r="23" spans="1:7" ht="18.75" customHeight="1" thickBot="1">
      <c r="A23" s="27">
        <v>12</v>
      </c>
      <c r="B23" s="84"/>
      <c r="C23" s="85" t="s">
        <v>59</v>
      </c>
      <c r="D23" s="171">
        <f>F23/F7</f>
        <v>0.79497297297297298</v>
      </c>
      <c r="E23" s="172"/>
      <c r="F23" s="86">
        <f>SUM(D14:D22)</f>
        <v>29414</v>
      </c>
      <c r="G23" s="27"/>
    </row>
    <row r="24" spans="1:7" ht="19.5" customHeight="1">
      <c r="A24" s="27"/>
      <c r="B24" s="87"/>
      <c r="C24" s="88" t="s">
        <v>17</v>
      </c>
      <c r="D24" s="89"/>
      <c r="E24" s="89"/>
      <c r="F24" s="90"/>
      <c r="G24" s="27"/>
    </row>
    <row r="25" spans="1:7" ht="15" customHeight="1">
      <c r="A25" s="27">
        <v>13</v>
      </c>
      <c r="B25" s="117" t="str">
        <f>IF('200 - Outreach'!A7="","",+'200 - Outreach'!A7)</f>
        <v>Monthly</v>
      </c>
      <c r="C25" s="91" t="str">
        <f>IF('200 - Outreach'!B7="","",+'200 - Outreach'!B7)</f>
        <v>ADV-Larchmont Chronicle, FB, etc.</v>
      </c>
      <c r="D25" s="150">
        <f>+'200 - Outreach'!O7</f>
        <v>4680</v>
      </c>
      <c r="E25" s="151"/>
      <c r="F25" s="152"/>
      <c r="G25" s="27"/>
    </row>
    <row r="26" spans="1:7" ht="15" customHeight="1">
      <c r="A26" s="27">
        <v>14</v>
      </c>
      <c r="B26" s="118" t="str">
        <f>IF('200 - Outreach'!A8="","",+'200 - Outreach'!A8)</f>
        <v>Monthly</v>
      </c>
      <c r="C26" s="92" t="str">
        <f>IF('200 - Outreach'!B8="","",+'200 - Outreach'!B8)</f>
        <v>ADV-Promotional items</v>
      </c>
      <c r="D26" s="147">
        <f>+'200 - Outreach'!O8</f>
        <v>400</v>
      </c>
      <c r="E26" s="148"/>
      <c r="F26" s="149"/>
      <c r="G26" s="27"/>
    </row>
    <row r="27" spans="1:7" ht="15" customHeight="1">
      <c r="A27" s="27">
        <v>15</v>
      </c>
      <c r="B27" s="118" t="str">
        <f>IF('200 - Outreach'!A9="","",+'200 - Outreach'!A9)</f>
        <v>Monthly</v>
      </c>
      <c r="C27" s="92" t="str">
        <f>IF('200 - Outreach'!B9="","",+'200 - Outreach'!B9)</f>
        <v>ADV-Sponsorship and events</v>
      </c>
      <c r="D27" s="147">
        <f>+'200 - Outreach'!O9</f>
        <v>600</v>
      </c>
      <c r="E27" s="148"/>
      <c r="F27" s="149"/>
      <c r="G27" s="27"/>
    </row>
    <row r="28" spans="1:7" ht="15" customHeight="1">
      <c r="A28" s="27">
        <v>16</v>
      </c>
      <c r="B28" s="118" t="str">
        <f>IF('200 - Outreach'!A10="","",+'200 - Outreach'!A10)</f>
        <v>Monthly</v>
      </c>
      <c r="C28" s="92" t="str">
        <f>IF('200 - Outreach'!B10="","",+'200 - Outreach'!B10)</f>
        <v>OTH-Materials (certificates, etc.)</v>
      </c>
      <c r="D28" s="147">
        <f>+'200 - Outreach'!O10</f>
        <v>56</v>
      </c>
      <c r="E28" s="148"/>
      <c r="F28" s="149"/>
      <c r="G28" s="27"/>
    </row>
    <row r="29" spans="1:7" ht="15.75" customHeight="1">
      <c r="A29" s="27">
        <v>17</v>
      </c>
      <c r="B29" s="118" t="str">
        <f>IF('200 - Outreach'!A11="","",+'200 - Outreach'!A11)</f>
        <v>Monthly</v>
      </c>
      <c r="C29" s="92" t="str">
        <f>IF('200 - Outreach'!B11="","",+'200 - Outreach'!B11)</f>
        <v>BUS-Business cards</v>
      </c>
      <c r="D29" s="147">
        <f>+'200 - Outreach'!O11</f>
        <v>150</v>
      </c>
      <c r="E29" s="148"/>
      <c r="F29" s="149"/>
      <c r="G29" s="27"/>
    </row>
    <row r="30" spans="1:7" ht="15.75" customHeight="1">
      <c r="A30" s="27">
        <v>18</v>
      </c>
      <c r="B30" s="118" t="str">
        <f>IF('200 - Outreach'!A12="","",+'200 - Outreach'!A12)</f>
        <v>Monthly</v>
      </c>
      <c r="C30" s="99" t="str">
        <f>IF('200 - Outreach'!B12="","",+'200 - Outreach'!B12)</f>
        <v>WEB-Web site hosting</v>
      </c>
      <c r="D30" s="182">
        <f>+'200 - Outreach'!O12</f>
        <v>200</v>
      </c>
      <c r="E30" s="183"/>
      <c r="F30" s="184"/>
      <c r="G30" s="27"/>
    </row>
    <row r="31" spans="1:7" ht="18.75" customHeight="1" thickBot="1">
      <c r="A31" s="27">
        <v>19</v>
      </c>
      <c r="B31" s="84"/>
      <c r="C31" s="85" t="s">
        <v>59</v>
      </c>
      <c r="D31" s="171">
        <f>F31/$F$7</f>
        <v>0.16448648648648648</v>
      </c>
      <c r="E31" s="172"/>
      <c r="F31" s="86">
        <f>SUM(D25:F30)</f>
        <v>6086</v>
      </c>
      <c r="G31" s="27"/>
    </row>
    <row r="32" spans="1:7" ht="19.5" customHeight="1">
      <c r="A32" s="27"/>
      <c r="B32" s="93"/>
      <c r="C32" s="94" t="s">
        <v>23</v>
      </c>
      <c r="D32" s="95"/>
      <c r="E32" s="95"/>
      <c r="F32" s="96"/>
      <c r="G32" s="27"/>
    </row>
    <row r="33" spans="1:7" ht="17.25" customHeight="1">
      <c r="A33" s="27">
        <v>20</v>
      </c>
      <c r="B33" s="117" t="str">
        <f>IF('300 - CIP'!A7="","",+'300 - CIP'!A7)</f>
        <v>Monthly</v>
      </c>
      <c r="C33" s="91" t="str">
        <f>IF('300 - CIP'!B7="","",+'300 - CIP'!B7)</f>
        <v>Wilton Islands Maintenance, etc,</v>
      </c>
      <c r="D33" s="150">
        <f>+'300 - CIP'!O7</f>
        <v>1500</v>
      </c>
      <c r="E33" s="151"/>
      <c r="F33" s="152"/>
      <c r="G33" s="27"/>
    </row>
    <row r="34" spans="1:7" ht="17.25" customHeight="1">
      <c r="A34" s="27">
        <v>21</v>
      </c>
      <c r="B34" s="118" t="str">
        <f>IF('300 - CIP'!A8="","",+'300 - CIP'!A8)</f>
        <v/>
      </c>
      <c r="C34" s="92" t="str">
        <f>IF('300 - CIP'!B8="","",+'300 - CIP'!B8)</f>
        <v/>
      </c>
      <c r="D34" s="147">
        <f>+'300 - CIP'!O8</f>
        <v>0</v>
      </c>
      <c r="E34" s="148"/>
      <c r="F34" s="149"/>
      <c r="G34" s="27"/>
    </row>
    <row r="35" spans="1:7" ht="17.25" customHeight="1">
      <c r="A35" s="27">
        <v>22</v>
      </c>
      <c r="B35" s="118" t="str">
        <f>IF('300 - CIP'!A9="","",+'300 - CIP'!A9)</f>
        <v/>
      </c>
      <c r="C35" s="92" t="str">
        <f>IF('300 - CIP'!B9="","",+'300 - CIP'!B9)</f>
        <v/>
      </c>
      <c r="D35" s="147">
        <f>+'300 - CIP'!O9</f>
        <v>0</v>
      </c>
      <c r="E35" s="148"/>
      <c r="F35" s="149"/>
      <c r="G35" s="27"/>
    </row>
    <row r="36" spans="1:7" ht="17.25" customHeight="1">
      <c r="A36" s="27">
        <v>23</v>
      </c>
      <c r="B36" s="118" t="str">
        <f>IF('300 - CIP'!A10="","",+'300 - CIP'!A10)</f>
        <v/>
      </c>
      <c r="C36" s="92" t="str">
        <f>IF('300 - CIP'!B10="","",+'300 - CIP'!B10)</f>
        <v/>
      </c>
      <c r="D36" s="147">
        <f>+'300 - CIP'!O10</f>
        <v>0</v>
      </c>
      <c r="E36" s="148"/>
      <c r="F36" s="149"/>
      <c r="G36" s="27"/>
    </row>
    <row r="37" spans="1:7" ht="17.25" customHeight="1">
      <c r="A37" s="27">
        <v>24</v>
      </c>
      <c r="B37" s="118" t="str">
        <f>IF('300 - CIP'!A11="","",+'300 - CIP'!A11)</f>
        <v/>
      </c>
      <c r="C37" s="92" t="str">
        <f>IF('300 - CIP'!B11="","",+'300 - CIP'!B11)</f>
        <v/>
      </c>
      <c r="D37" s="147">
        <f>+'300 - CIP'!O11</f>
        <v>0</v>
      </c>
      <c r="E37" s="148"/>
      <c r="F37" s="149"/>
      <c r="G37" s="27"/>
    </row>
    <row r="38" spans="1:7" ht="21" customHeight="1" thickBot="1">
      <c r="A38" s="27">
        <v>25</v>
      </c>
      <c r="B38" s="84"/>
      <c r="C38" s="114" t="s">
        <v>59</v>
      </c>
      <c r="D38" s="171">
        <f>F38/$F$7</f>
        <v>4.0540540540540543E-2</v>
      </c>
      <c r="E38" s="173"/>
      <c r="F38" s="86">
        <f>SUM(D33:F37)</f>
        <v>1500</v>
      </c>
      <c r="G38" s="27"/>
    </row>
    <row r="39" spans="1:7" ht="19.5" customHeight="1">
      <c r="A39" s="27"/>
      <c r="B39" s="93"/>
      <c r="C39" s="94" t="s">
        <v>24</v>
      </c>
      <c r="D39" s="95"/>
      <c r="E39" s="95"/>
      <c r="F39" s="96"/>
      <c r="G39" s="27"/>
    </row>
    <row r="40" spans="1:7" ht="16.5" customHeight="1">
      <c r="A40" s="27">
        <v>26</v>
      </c>
      <c r="B40" s="117" t="str">
        <f>IF('400 - NPG'!A7="","",+'400 - NPG'!A7)</f>
        <v/>
      </c>
      <c r="C40" s="91" t="str">
        <f>IF('400 - NPG'!B7="","",+'400 - NPG'!B7)</f>
        <v/>
      </c>
      <c r="D40" s="150">
        <f>+'400 - NPG'!O7</f>
        <v>0</v>
      </c>
      <c r="E40" s="151"/>
      <c r="F40" s="152"/>
      <c r="G40" s="27"/>
    </row>
    <row r="41" spans="1:7" ht="16.5" customHeight="1">
      <c r="A41" s="27">
        <v>27</v>
      </c>
      <c r="B41" s="118" t="str">
        <f>IF('400 - NPG'!A8="","",+'400 - NPG'!A8)</f>
        <v/>
      </c>
      <c r="C41" s="92" t="str">
        <f>IF('400 - NPG'!B8="","",+'400 - NPG'!B8)</f>
        <v/>
      </c>
      <c r="D41" s="147">
        <f>+'400 - NPG'!O8</f>
        <v>0</v>
      </c>
      <c r="E41" s="148"/>
      <c r="F41" s="149"/>
      <c r="G41" s="27"/>
    </row>
    <row r="42" spans="1:7" ht="16.5" customHeight="1">
      <c r="A42" s="27">
        <v>28</v>
      </c>
      <c r="B42" s="118" t="str">
        <f>IF('400 - NPG'!A9="","",+'400 - NPG'!A9)</f>
        <v/>
      </c>
      <c r="C42" s="92" t="str">
        <f>IF('400 - NPG'!B9="","",+'400 - NPG'!B9)</f>
        <v/>
      </c>
      <c r="D42" s="147">
        <f>+'400 - NPG'!O9</f>
        <v>0</v>
      </c>
      <c r="E42" s="148"/>
      <c r="F42" s="149"/>
      <c r="G42" s="27"/>
    </row>
    <row r="43" spans="1:7" ht="16.5" customHeight="1">
      <c r="A43" s="27">
        <v>29</v>
      </c>
      <c r="B43" s="118" t="str">
        <f>IF('400 - NPG'!A10="","",+'400 - NPG'!A10)</f>
        <v/>
      </c>
      <c r="C43" s="92" t="str">
        <f>IF('400 - NPG'!B10="","",+'400 - NPG'!B10)</f>
        <v/>
      </c>
      <c r="D43" s="147">
        <f>+'400 - NPG'!O10</f>
        <v>0</v>
      </c>
      <c r="E43" s="148"/>
      <c r="F43" s="149"/>
      <c r="G43" s="27"/>
    </row>
    <row r="44" spans="1:7" ht="16.5" customHeight="1">
      <c r="A44" s="27">
        <v>30</v>
      </c>
      <c r="B44" s="118" t="str">
        <f>IF('400 - NPG'!A11="","",+'400 - NPG'!A11)</f>
        <v/>
      </c>
      <c r="C44" s="92" t="str">
        <f>IF('400 - NPG'!B11="","",+'400 - NPG'!B11)</f>
        <v/>
      </c>
      <c r="D44" s="147">
        <f>+'400 - NPG'!O11</f>
        <v>0</v>
      </c>
      <c r="E44" s="148"/>
      <c r="F44" s="149"/>
      <c r="G44" s="27"/>
    </row>
    <row r="45" spans="1:7" ht="22.5" customHeight="1" thickBot="1">
      <c r="A45" s="27">
        <v>31</v>
      </c>
      <c r="B45" s="98"/>
      <c r="C45" s="85" t="s">
        <v>59</v>
      </c>
      <c r="D45" s="171">
        <f>F45/$F$7</f>
        <v>0</v>
      </c>
      <c r="E45" s="172"/>
      <c r="F45" s="86">
        <f>SUM(D40:F44)</f>
        <v>0</v>
      </c>
      <c r="G45" s="27"/>
    </row>
    <row r="46" spans="1:7" ht="19.5" customHeight="1">
      <c r="A46" s="27"/>
      <c r="B46" s="93"/>
      <c r="C46" s="94" t="s">
        <v>53</v>
      </c>
      <c r="D46" s="95"/>
      <c r="E46" s="95"/>
      <c r="F46" s="96"/>
      <c r="G46" s="27"/>
    </row>
    <row r="47" spans="1:7" ht="15.75" customHeight="1">
      <c r="A47" s="27">
        <v>32</v>
      </c>
      <c r="B47" s="118" t="str">
        <f>IF('500 - Elections'!A7="","",+'500 - Elections'!A7)</f>
        <v/>
      </c>
      <c r="C47" s="92" t="str">
        <f>IF('500 - Elections'!B7="","",+'500 - Elections'!B7)</f>
        <v/>
      </c>
      <c r="D47" s="150">
        <f>+'500 - Elections'!O7</f>
        <v>0</v>
      </c>
      <c r="E47" s="151"/>
      <c r="F47" s="152"/>
      <c r="G47" s="27"/>
    </row>
    <row r="48" spans="1:7" ht="15.75" customHeight="1">
      <c r="A48" s="27">
        <v>33</v>
      </c>
      <c r="B48" s="118" t="str">
        <f>IF('500 - Elections'!A8="","",+'500 - Elections'!A8)</f>
        <v/>
      </c>
      <c r="C48" s="92" t="str">
        <f>IF('500 - Elections'!B8="","",+'500 - Elections'!B8)</f>
        <v/>
      </c>
      <c r="D48" s="147">
        <f>+'500 - Elections'!O8</f>
        <v>0</v>
      </c>
      <c r="E48" s="148"/>
      <c r="F48" s="149"/>
      <c r="G48" s="27"/>
    </row>
    <row r="49" spans="1:8" ht="15.75" customHeight="1">
      <c r="A49" s="27">
        <v>34</v>
      </c>
      <c r="B49" s="118" t="str">
        <f>IF('500 - Elections'!A9="","",+'500 - Elections'!A9)</f>
        <v/>
      </c>
      <c r="C49" s="92" t="str">
        <f>IF('500 - Elections'!B9="","",+'500 - Elections'!B9)</f>
        <v/>
      </c>
      <c r="D49" s="147">
        <f>+'500 - Elections'!O9</f>
        <v>0</v>
      </c>
      <c r="E49" s="148"/>
      <c r="F49" s="149"/>
      <c r="G49" s="27"/>
    </row>
    <row r="50" spans="1:8" ht="15.75" customHeight="1">
      <c r="A50" s="27">
        <v>35</v>
      </c>
      <c r="B50" s="118" t="str">
        <f>IF('500 - Elections'!A10="","",+'500 - Elections'!A10)</f>
        <v/>
      </c>
      <c r="C50" s="92" t="str">
        <f>IF('500 - Elections'!B10="","",+'500 - Elections'!B10)</f>
        <v/>
      </c>
      <c r="D50" s="147">
        <f>+'500 - Elections'!O10</f>
        <v>0</v>
      </c>
      <c r="E50" s="148"/>
      <c r="F50" s="149"/>
      <c r="G50" s="27"/>
    </row>
    <row r="51" spans="1:8" ht="15.75" customHeight="1">
      <c r="A51" s="27">
        <v>36</v>
      </c>
      <c r="B51" s="118" t="str">
        <f>IF('500 - Elections'!A11="","",+'500 - Elections'!A11)</f>
        <v/>
      </c>
      <c r="C51" s="92" t="str">
        <f>IF('500 - Elections'!B11="","",+'500 - Elections'!B11)</f>
        <v/>
      </c>
      <c r="D51" s="147">
        <f>+'500 - Elections'!O11</f>
        <v>0</v>
      </c>
      <c r="E51" s="148"/>
      <c r="F51" s="149"/>
      <c r="G51" s="27"/>
    </row>
    <row r="52" spans="1:8" ht="22.5" customHeight="1" thickBot="1">
      <c r="A52" s="27">
        <v>37</v>
      </c>
      <c r="B52" s="98"/>
      <c r="C52" s="85" t="s">
        <v>59</v>
      </c>
      <c r="D52" s="171">
        <f>F52/$F$7</f>
        <v>0</v>
      </c>
      <c r="E52" s="172"/>
      <c r="F52" s="86">
        <f>SUM(D47:F51)</f>
        <v>0</v>
      </c>
      <c r="G52" s="27"/>
      <c r="H52" s="26"/>
    </row>
    <row r="53" spans="1:8" ht="16.5" customHeight="1">
      <c r="A53" s="27"/>
      <c r="B53" s="97"/>
      <c r="C53" s="99"/>
      <c r="D53" s="100"/>
      <c r="E53" s="101"/>
      <c r="F53" s="102"/>
      <c r="G53" s="27"/>
    </row>
    <row r="54" spans="1:8" ht="22.5" customHeight="1" thickBot="1">
      <c r="A54" s="27">
        <v>38</v>
      </c>
      <c r="B54" s="103"/>
      <c r="C54" s="104" t="s">
        <v>60</v>
      </c>
      <c r="D54" s="153"/>
      <c r="E54" s="154"/>
      <c r="F54" s="105">
        <f>+F52+F45+F38+F31+F23</f>
        <v>37000</v>
      </c>
      <c r="G54" s="27" t="str">
        <f>IF(F54&gt;F7," Over Budget","")</f>
        <v/>
      </c>
    </row>
    <row r="55" spans="1:8" ht="6" customHeight="1" thickTop="1" thickBot="1">
      <c r="A55" s="27"/>
      <c r="B55" s="53"/>
      <c r="C55" s="23"/>
      <c r="D55" s="23"/>
      <c r="E55" s="23"/>
      <c r="F55" s="54"/>
      <c r="G55" s="27"/>
    </row>
    <row r="56" spans="1:8" ht="16">
      <c r="A56" s="27"/>
      <c r="B56" s="145" t="s">
        <v>26</v>
      </c>
      <c r="C56" s="146"/>
      <c r="D56" s="22"/>
      <c r="E56" s="22"/>
      <c r="F56" s="39"/>
      <c r="G56" s="27"/>
    </row>
    <row r="57" spans="1:8">
      <c r="A57" s="27">
        <v>39</v>
      </c>
      <c r="B57" s="158"/>
      <c r="C57" s="159"/>
      <c r="D57" s="159"/>
      <c r="E57" s="159"/>
      <c r="F57" s="160"/>
      <c r="G57" s="27"/>
    </row>
    <row r="58" spans="1:8">
      <c r="A58" s="27"/>
      <c r="B58" s="161"/>
      <c r="C58" s="162"/>
      <c r="D58" s="162"/>
      <c r="E58" s="162"/>
      <c r="F58" s="163"/>
      <c r="G58" s="27"/>
    </row>
    <row r="59" spans="1:8">
      <c r="A59" s="27"/>
      <c r="B59" s="161"/>
      <c r="C59" s="162"/>
      <c r="D59" s="162"/>
      <c r="E59" s="162"/>
      <c r="F59" s="163"/>
      <c r="G59" s="27"/>
    </row>
    <row r="60" spans="1:8">
      <c r="A60" s="27"/>
      <c r="B60" s="161"/>
      <c r="C60" s="162"/>
      <c r="D60" s="162"/>
      <c r="E60" s="162"/>
      <c r="F60" s="163"/>
      <c r="G60" s="27"/>
    </row>
    <row r="61" spans="1:8">
      <c r="A61" s="27"/>
      <c r="B61" s="164"/>
      <c r="C61" s="165"/>
      <c r="D61" s="165"/>
      <c r="E61" s="165"/>
      <c r="F61" s="166"/>
      <c r="G61" s="27"/>
    </row>
    <row r="62" spans="1:8" ht="13">
      <c r="A62" s="27"/>
      <c r="B62" s="40"/>
      <c r="C62" s="25"/>
      <c r="D62" s="25"/>
      <c r="E62" s="25"/>
      <c r="F62" s="41"/>
      <c r="G62" s="27"/>
    </row>
    <row r="63" spans="1:8" ht="16">
      <c r="A63" s="27"/>
      <c r="B63" s="135" t="s">
        <v>61</v>
      </c>
      <c r="C63" s="136"/>
      <c r="D63" s="2"/>
      <c r="E63" s="24" t="s">
        <v>56</v>
      </c>
      <c r="F63" s="36"/>
      <c r="G63" s="27"/>
    </row>
    <row r="64" spans="1:8" ht="17" thickBot="1">
      <c r="A64" s="27"/>
      <c r="B64" s="57"/>
      <c r="C64" s="58" t="s">
        <v>55</v>
      </c>
      <c r="D64" s="58"/>
      <c r="E64" s="59" t="s">
        <v>57</v>
      </c>
      <c r="F64" s="36"/>
      <c r="G64" s="27"/>
    </row>
    <row r="65" spans="1:9" ht="18" customHeight="1">
      <c r="A65" s="27">
        <v>40</v>
      </c>
      <c r="B65" s="38">
        <v>1</v>
      </c>
      <c r="C65" s="126" t="s">
        <v>199</v>
      </c>
      <c r="D65" s="167">
        <v>350</v>
      </c>
      <c r="E65" s="168"/>
      <c r="F65" s="36"/>
      <c r="G65" s="27"/>
    </row>
    <row r="66" spans="1:9" ht="18" customHeight="1">
      <c r="A66" s="27">
        <v>41</v>
      </c>
      <c r="B66" s="38">
        <v>2</v>
      </c>
      <c r="C66" s="127" t="s">
        <v>200</v>
      </c>
      <c r="D66" s="156">
        <v>150</v>
      </c>
      <c r="E66" s="157"/>
      <c r="F66" s="36"/>
      <c r="G66" s="30"/>
      <c r="H66" s="18"/>
      <c r="I66" s="18"/>
    </row>
    <row r="67" spans="1:9" ht="18" customHeight="1">
      <c r="A67" s="27">
        <v>42</v>
      </c>
      <c r="B67" s="38">
        <v>3</v>
      </c>
      <c r="C67" s="127" t="s">
        <v>201</v>
      </c>
      <c r="D67" s="156">
        <v>330</v>
      </c>
      <c r="E67" s="157"/>
      <c r="F67" s="36"/>
      <c r="G67" s="31"/>
      <c r="H67" s="19"/>
      <c r="I67" s="19"/>
    </row>
    <row r="68" spans="1:9" ht="18" customHeight="1">
      <c r="A68" s="27">
        <v>43</v>
      </c>
      <c r="B68" s="38">
        <v>4</v>
      </c>
      <c r="C68" s="127" t="s">
        <v>202</v>
      </c>
      <c r="D68" s="156">
        <v>1300</v>
      </c>
      <c r="E68" s="157"/>
      <c r="F68" s="36"/>
      <c r="G68" s="32"/>
      <c r="H68" s="21"/>
      <c r="I68" s="21"/>
    </row>
    <row r="69" spans="1:9" ht="18" customHeight="1">
      <c r="A69" s="27">
        <v>44</v>
      </c>
      <c r="B69" s="38">
        <v>5</v>
      </c>
      <c r="C69" s="127" t="s">
        <v>203</v>
      </c>
      <c r="D69" s="156">
        <v>114</v>
      </c>
      <c r="E69" s="157"/>
      <c r="F69" s="36"/>
      <c r="G69" s="32"/>
      <c r="H69" s="21"/>
      <c r="I69" s="21"/>
    </row>
    <row r="70" spans="1:9" ht="18" customHeight="1">
      <c r="A70" s="27">
        <v>45</v>
      </c>
      <c r="B70" s="38">
        <v>6</v>
      </c>
      <c r="C70" s="127" t="s">
        <v>204</v>
      </c>
      <c r="D70" s="156">
        <v>125</v>
      </c>
      <c r="E70" s="157"/>
      <c r="F70" s="36"/>
      <c r="G70" s="31"/>
      <c r="H70" s="19"/>
      <c r="I70" s="19"/>
    </row>
    <row r="71" spans="1:9" ht="18" customHeight="1">
      <c r="A71" s="27">
        <v>46</v>
      </c>
      <c r="B71" s="42"/>
      <c r="C71" s="61" t="s">
        <v>54</v>
      </c>
      <c r="D71" s="1"/>
      <c r="E71" s="60">
        <f>SUM(D65:E70)</f>
        <v>2369</v>
      </c>
      <c r="F71" s="36"/>
      <c r="G71" s="31"/>
      <c r="H71" s="19"/>
      <c r="I71" s="19"/>
    </row>
    <row r="72" spans="1:9" ht="19" thickBot="1">
      <c r="A72" s="27"/>
      <c r="B72" s="51"/>
      <c r="C72" s="52" t="s">
        <v>58</v>
      </c>
      <c r="D72" s="52"/>
      <c r="E72" s="52"/>
      <c r="F72" s="111" t="s">
        <v>167</v>
      </c>
      <c r="G72" s="32"/>
      <c r="H72" s="21"/>
      <c r="I72" s="21"/>
    </row>
    <row r="73" spans="1:9" ht="97.5" customHeight="1">
      <c r="A73" s="30"/>
      <c r="B73" s="50"/>
      <c r="C73" s="50"/>
      <c r="D73" s="50"/>
      <c r="E73" s="50"/>
      <c r="F73" s="50"/>
      <c r="G73" s="31"/>
      <c r="H73" s="19"/>
      <c r="I73" s="19"/>
    </row>
    <row r="74" spans="1:9" ht="18" hidden="1">
      <c r="B74" s="37"/>
      <c r="C74" s="2"/>
      <c r="D74" s="2"/>
      <c r="E74" s="2"/>
      <c r="F74" s="36"/>
      <c r="G74" s="21"/>
      <c r="H74" s="21"/>
      <c r="I74" s="21"/>
    </row>
    <row r="75" spans="1:9" ht="18" hidden="1">
      <c r="B75" s="37"/>
      <c r="C75" s="2"/>
      <c r="D75" s="2"/>
      <c r="E75" s="2"/>
      <c r="F75" s="36"/>
      <c r="G75" s="19"/>
      <c r="H75" s="19"/>
      <c r="I75" s="19"/>
    </row>
    <row r="76" spans="1:9" ht="18" hidden="1">
      <c r="B76" s="37"/>
      <c r="C76" s="2"/>
      <c r="D76" s="2"/>
      <c r="E76" s="2"/>
      <c r="F76" s="36"/>
      <c r="G76" s="21"/>
      <c r="H76" s="21"/>
      <c r="I76" s="21"/>
    </row>
    <row r="77" spans="1:9" ht="18" hidden="1">
      <c r="B77" s="43"/>
      <c r="C77" s="2"/>
      <c r="D77" s="2"/>
      <c r="E77" s="2"/>
      <c r="F77" s="36"/>
      <c r="G77" s="20"/>
      <c r="H77" s="20"/>
      <c r="I77" s="20"/>
    </row>
    <row r="78" spans="1:9" ht="18" hidden="1">
      <c r="B78" s="44"/>
      <c r="C78" s="19"/>
      <c r="D78" s="19"/>
      <c r="E78" s="19"/>
      <c r="F78" s="45"/>
      <c r="G78" s="19"/>
      <c r="H78" s="19"/>
      <c r="I78" s="19"/>
    </row>
    <row r="79" spans="1:9" ht="18" hidden="1">
      <c r="B79" s="43"/>
      <c r="C79" s="21"/>
      <c r="D79" s="21"/>
      <c r="E79" s="21"/>
      <c r="F79" s="46"/>
      <c r="G79" s="21"/>
      <c r="H79" s="21"/>
      <c r="I79" s="21"/>
    </row>
    <row r="80" spans="1:9" ht="18" hidden="1">
      <c r="B80" s="44"/>
      <c r="C80" s="19"/>
      <c r="D80" s="19"/>
      <c r="E80" s="19"/>
      <c r="F80" s="45"/>
      <c r="G80" s="19"/>
      <c r="H80" s="19"/>
      <c r="I80" s="19"/>
    </row>
  </sheetData>
  <sheetProtection password="88ED" sheet="1" objects="1" scenarios="1"/>
  <mergeCells count="54">
    <mergeCell ref="D52:E52"/>
    <mergeCell ref="B2:F2"/>
    <mergeCell ref="D22:F22"/>
    <mergeCell ref="D30:F30"/>
    <mergeCell ref="D34:F34"/>
    <mergeCell ref="D35:F35"/>
    <mergeCell ref="A1:F1"/>
    <mergeCell ref="D50:F50"/>
    <mergeCell ref="D51:F51"/>
    <mergeCell ref="D45:E45"/>
    <mergeCell ref="D38:E38"/>
    <mergeCell ref="D31:E31"/>
    <mergeCell ref="D42:F42"/>
    <mergeCell ref="D43:F43"/>
    <mergeCell ref="D44:F44"/>
    <mergeCell ref="D47:F47"/>
    <mergeCell ref="B3:F3"/>
    <mergeCell ref="B4:D4"/>
    <mergeCell ref="D26:F26"/>
    <mergeCell ref="D40:F40"/>
    <mergeCell ref="D23:E23"/>
    <mergeCell ref="D36:F36"/>
    <mergeCell ref="D70:E70"/>
    <mergeCell ref="D14:F14"/>
    <mergeCell ref="D15:F15"/>
    <mergeCell ref="D16:F16"/>
    <mergeCell ref="D17:F17"/>
    <mergeCell ref="D18:F18"/>
    <mergeCell ref="D19:F19"/>
    <mergeCell ref="D20:F20"/>
    <mergeCell ref="D21:F21"/>
    <mergeCell ref="D25:F25"/>
    <mergeCell ref="B57:F61"/>
    <mergeCell ref="D65:E65"/>
    <mergeCell ref="D66:E66"/>
    <mergeCell ref="D67:E67"/>
    <mergeCell ref="D68:E68"/>
    <mergeCell ref="D69:E69"/>
    <mergeCell ref="B63:C63"/>
    <mergeCell ref="B7:C7"/>
    <mergeCell ref="B8:C8"/>
    <mergeCell ref="B11:C11"/>
    <mergeCell ref="D11:F11"/>
    <mergeCell ref="B56:C56"/>
    <mergeCell ref="D27:F27"/>
    <mergeCell ref="D28:F28"/>
    <mergeCell ref="D29:F29"/>
    <mergeCell ref="D48:F48"/>
    <mergeCell ref="D49:F49"/>
    <mergeCell ref="D41:F41"/>
    <mergeCell ref="D37:F37"/>
    <mergeCell ref="D33:F33"/>
    <mergeCell ref="D54:E54"/>
    <mergeCell ref="D13:E13"/>
  </mergeCells>
  <phoneticPr fontId="0" type="noConversion"/>
  <conditionalFormatting sqref="G54">
    <cfRule type="containsText" dxfId="4" priority="21" stopIfTrue="1" operator="containsText" text="Over Budget">
      <formula>NOT(ISERROR(SEARCH("Over Budget",G54)))</formula>
    </cfRule>
  </conditionalFormatting>
  <conditionalFormatting sqref="B2 E4">
    <cfRule type="containsBlanks" dxfId="3" priority="22" stopIfTrue="1">
      <formula>LEN(TRIM(B2))=0</formula>
    </cfRule>
  </conditionalFormatting>
  <conditionalFormatting sqref="C65:C68">
    <cfRule type="containsBlanks" dxfId="2" priority="11" stopIfTrue="1">
      <formula>LEN(TRIM(C65))=0</formula>
    </cfRule>
  </conditionalFormatting>
  <conditionalFormatting sqref="C69:C70">
    <cfRule type="containsBlanks" dxfId="1" priority="10" stopIfTrue="1">
      <formula>LEN(TRIM(C69))=0</formula>
    </cfRule>
  </conditionalFormatting>
  <conditionalFormatting sqref="D65:E70">
    <cfRule type="containsBlanks" dxfId="0" priority="9" stopIfTrue="1">
      <formula>LEN(TRIM(D65))=0</formula>
    </cfRule>
  </conditionalFormatting>
  <printOptions horizontalCentered="1" verticalCentered="1"/>
  <pageMargins left="0.7" right="0.7" top="0.75" bottom="0.75" header="0.3" footer="0.3"/>
  <pageSetup scale="59" orientation="portrait"/>
  <headerFooter alignWithMargins="0">
    <oddFooter>&amp;Lrevised 7/16/17 done</oddFooter>
  </headerFooter>
  <rowBreaks count="1" manualBreakCount="1">
    <brk id="61" min="1" max="5" man="1"/>
  </rowBreaks>
  <ignoredErrors>
    <ignoredError sqref="D14 D15:F21" unlockedFormula="1"/>
  </ignoredErrors>
  <extLst>
    <ext xmlns:x14="http://schemas.microsoft.com/office/spreadsheetml/2009/9/main" uri="{CCE6A557-97BC-4b89-ADB6-D9C93CAAB3DF}">
      <x14:dataValidations xmlns:xm="http://schemas.microsoft.com/office/excel/2006/main" count="1">
        <x14:dataValidation type="list" showInputMessage="1" showErrorMessage="1">
          <x14:formula1>
            <xm:f>'Data Sheet'!$A$1:$A$97</xm:f>
          </x14:formula1>
          <xm:sqref>B2:F2</xm:sqref>
        </x14:dataValidation>
      </x14:dataValidations>
    </ex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6"/>
  <sheetViews>
    <sheetView workbookViewId="0">
      <selection activeCell="F10" sqref="F10"/>
    </sheetView>
  </sheetViews>
  <sheetFormatPr baseColWidth="10" defaultColWidth="8.83203125" defaultRowHeight="12" x14ac:dyDescent="0"/>
  <cols>
    <col min="1" max="1" width="50.5" bestFit="1" customWidth="1"/>
  </cols>
  <sheetData>
    <row r="1" spans="1:6">
      <c r="A1" t="s">
        <v>71</v>
      </c>
      <c r="D1" s="115" t="s">
        <v>56</v>
      </c>
      <c r="F1" t="s">
        <v>171</v>
      </c>
    </row>
    <row r="2" spans="1:6">
      <c r="A2" t="s">
        <v>72</v>
      </c>
      <c r="D2" s="116">
        <v>42552</v>
      </c>
      <c r="F2" t="s">
        <v>178</v>
      </c>
    </row>
    <row r="3" spans="1:6">
      <c r="A3" t="s">
        <v>73</v>
      </c>
      <c r="D3" s="116">
        <v>42583</v>
      </c>
      <c r="F3" t="s">
        <v>172</v>
      </c>
    </row>
    <row r="4" spans="1:6">
      <c r="A4" t="s">
        <v>74</v>
      </c>
      <c r="D4" s="116">
        <v>42614</v>
      </c>
      <c r="F4" t="s">
        <v>177</v>
      </c>
    </row>
    <row r="5" spans="1:6">
      <c r="A5" t="s">
        <v>75</v>
      </c>
      <c r="D5" s="116">
        <v>42644</v>
      </c>
      <c r="F5" t="s">
        <v>173</v>
      </c>
    </row>
    <row r="6" spans="1:6">
      <c r="A6" t="s">
        <v>76</v>
      </c>
      <c r="D6" s="116">
        <v>42675</v>
      </c>
      <c r="F6" t="s">
        <v>174</v>
      </c>
    </row>
    <row r="7" spans="1:6">
      <c r="A7" t="s">
        <v>77</v>
      </c>
      <c r="D7" s="116">
        <v>42705</v>
      </c>
      <c r="F7" t="s">
        <v>175</v>
      </c>
    </row>
    <row r="8" spans="1:6">
      <c r="A8" t="s">
        <v>78</v>
      </c>
      <c r="D8" s="116">
        <v>42736</v>
      </c>
      <c r="F8" t="s">
        <v>176</v>
      </c>
    </row>
    <row r="9" spans="1:6">
      <c r="A9" t="s">
        <v>79</v>
      </c>
      <c r="D9" s="116">
        <v>42767</v>
      </c>
      <c r="F9" t="s">
        <v>179</v>
      </c>
    </row>
    <row r="10" spans="1:6">
      <c r="A10" t="s">
        <v>80</v>
      </c>
      <c r="D10" s="116">
        <v>42795</v>
      </c>
    </row>
    <row r="11" spans="1:6">
      <c r="A11" t="s">
        <v>81</v>
      </c>
      <c r="D11" s="116">
        <v>42826</v>
      </c>
    </row>
    <row r="12" spans="1:6">
      <c r="A12" t="s">
        <v>82</v>
      </c>
      <c r="D12" s="116">
        <v>42856</v>
      </c>
    </row>
    <row r="13" spans="1:6">
      <c r="A13" t="s">
        <v>83</v>
      </c>
      <c r="D13" s="116">
        <v>42887</v>
      </c>
    </row>
    <row r="14" spans="1:6">
      <c r="A14" t="s">
        <v>84</v>
      </c>
    </row>
    <row r="15" spans="1:6">
      <c r="A15" t="s">
        <v>85</v>
      </c>
    </row>
    <row r="16" spans="1:6">
      <c r="A16" t="s">
        <v>86</v>
      </c>
    </row>
    <row r="17" spans="1:1">
      <c r="A17" t="s">
        <v>87</v>
      </c>
    </row>
    <row r="18" spans="1:1">
      <c r="A18" t="s">
        <v>88</v>
      </c>
    </row>
    <row r="19" spans="1:1">
      <c r="A19" t="s">
        <v>89</v>
      </c>
    </row>
    <row r="20" spans="1:1">
      <c r="A20" t="s">
        <v>90</v>
      </c>
    </row>
    <row r="21" spans="1:1">
      <c r="A21" t="s">
        <v>91</v>
      </c>
    </row>
    <row r="22" spans="1:1">
      <c r="A22" t="s">
        <v>92</v>
      </c>
    </row>
    <row r="23" spans="1:1">
      <c r="A23" t="s">
        <v>93</v>
      </c>
    </row>
    <row r="24" spans="1:1">
      <c r="A24" t="s">
        <v>94</v>
      </c>
    </row>
    <row r="25" spans="1:1">
      <c r="A25" t="s">
        <v>95</v>
      </c>
    </row>
    <row r="26" spans="1:1">
      <c r="A26" t="s">
        <v>96</v>
      </c>
    </row>
    <row r="27" spans="1:1">
      <c r="A27" t="s">
        <v>97</v>
      </c>
    </row>
    <row r="28" spans="1:1">
      <c r="A28" t="s">
        <v>98</v>
      </c>
    </row>
    <row r="29" spans="1:1">
      <c r="A29" t="s">
        <v>99</v>
      </c>
    </row>
    <row r="30" spans="1:1">
      <c r="A30" t="s">
        <v>100</v>
      </c>
    </row>
    <row r="31" spans="1:1">
      <c r="A31" t="s">
        <v>101</v>
      </c>
    </row>
    <row r="32" spans="1:1">
      <c r="A32" t="s">
        <v>102</v>
      </c>
    </row>
    <row r="33" spans="1:1">
      <c r="A33" t="s">
        <v>103</v>
      </c>
    </row>
    <row r="34" spans="1:1">
      <c r="A34" t="s">
        <v>104</v>
      </c>
    </row>
    <row r="35" spans="1:1">
      <c r="A35" t="s">
        <v>105</v>
      </c>
    </row>
    <row r="36" spans="1:1">
      <c r="A36" t="s">
        <v>106</v>
      </c>
    </row>
    <row r="37" spans="1:1">
      <c r="A37" t="s">
        <v>107</v>
      </c>
    </row>
    <row r="38" spans="1:1">
      <c r="A38" t="s">
        <v>108</v>
      </c>
    </row>
    <row r="39" spans="1:1">
      <c r="A39" t="s">
        <v>109</v>
      </c>
    </row>
    <row r="40" spans="1:1">
      <c r="A40" t="s">
        <v>110</v>
      </c>
    </row>
    <row r="41" spans="1:1">
      <c r="A41" t="s">
        <v>111</v>
      </c>
    </row>
    <row r="42" spans="1:1">
      <c r="A42" t="s">
        <v>112</v>
      </c>
    </row>
    <row r="43" spans="1:1">
      <c r="A43" t="s">
        <v>113</v>
      </c>
    </row>
    <row r="44" spans="1:1">
      <c r="A44" t="s">
        <v>114</v>
      </c>
    </row>
    <row r="45" spans="1:1">
      <c r="A45" t="s">
        <v>115</v>
      </c>
    </row>
    <row r="46" spans="1:1">
      <c r="A46" t="s">
        <v>116</v>
      </c>
    </row>
    <row r="47" spans="1:1">
      <c r="A47" t="s">
        <v>117</v>
      </c>
    </row>
    <row r="48" spans="1:1">
      <c r="A48" t="s">
        <v>118</v>
      </c>
    </row>
    <row r="49" spans="1:1">
      <c r="A49" t="s">
        <v>119</v>
      </c>
    </row>
    <row r="50" spans="1:1">
      <c r="A50" t="s">
        <v>120</v>
      </c>
    </row>
    <row r="51" spans="1:1">
      <c r="A51" t="s">
        <v>121</v>
      </c>
    </row>
    <row r="52" spans="1:1">
      <c r="A52" t="s">
        <v>122</v>
      </c>
    </row>
    <row r="53" spans="1:1">
      <c r="A53" t="s">
        <v>123</v>
      </c>
    </row>
    <row r="54" spans="1:1">
      <c r="A54" t="s">
        <v>124</v>
      </c>
    </row>
    <row r="55" spans="1:1">
      <c r="A55" t="s">
        <v>125</v>
      </c>
    </row>
    <row r="56" spans="1:1">
      <c r="A56" t="s">
        <v>126</v>
      </c>
    </row>
    <row r="57" spans="1:1">
      <c r="A57" t="s">
        <v>127</v>
      </c>
    </row>
    <row r="58" spans="1:1">
      <c r="A58" t="s">
        <v>128</v>
      </c>
    </row>
    <row r="59" spans="1:1">
      <c r="A59" t="s">
        <v>129</v>
      </c>
    </row>
    <row r="60" spans="1:1">
      <c r="A60" t="s">
        <v>130</v>
      </c>
    </row>
    <row r="61" spans="1:1">
      <c r="A61" t="s">
        <v>131</v>
      </c>
    </row>
    <row r="62" spans="1:1">
      <c r="A62" t="s">
        <v>132</v>
      </c>
    </row>
    <row r="63" spans="1:1">
      <c r="A63" t="s">
        <v>133</v>
      </c>
    </row>
    <row r="64" spans="1:1">
      <c r="A64" t="s">
        <v>134</v>
      </c>
    </row>
    <row r="65" spans="1:1">
      <c r="A65" t="s">
        <v>135</v>
      </c>
    </row>
    <row r="66" spans="1:1">
      <c r="A66" t="s">
        <v>136</v>
      </c>
    </row>
    <row r="67" spans="1:1">
      <c r="A67" t="s">
        <v>137</v>
      </c>
    </row>
    <row r="68" spans="1:1">
      <c r="A68" t="s">
        <v>138</v>
      </c>
    </row>
    <row r="69" spans="1:1">
      <c r="A69" t="s">
        <v>139</v>
      </c>
    </row>
    <row r="70" spans="1:1">
      <c r="A70" t="s">
        <v>140</v>
      </c>
    </row>
    <row r="71" spans="1:1">
      <c r="A71" t="s">
        <v>141</v>
      </c>
    </row>
    <row r="72" spans="1:1">
      <c r="A72" t="s">
        <v>142</v>
      </c>
    </row>
    <row r="73" spans="1:1">
      <c r="A73" t="s">
        <v>143</v>
      </c>
    </row>
    <row r="74" spans="1:1">
      <c r="A74" t="s">
        <v>144</v>
      </c>
    </row>
    <row r="75" spans="1:1">
      <c r="A75" t="s">
        <v>145</v>
      </c>
    </row>
    <row r="76" spans="1:1">
      <c r="A76" t="s">
        <v>146</v>
      </c>
    </row>
    <row r="77" spans="1:1">
      <c r="A77" t="s">
        <v>147</v>
      </c>
    </row>
    <row r="78" spans="1:1">
      <c r="A78" t="s">
        <v>148</v>
      </c>
    </row>
    <row r="79" spans="1:1">
      <c r="A79" t="s">
        <v>149</v>
      </c>
    </row>
    <row r="80" spans="1:1">
      <c r="A80" t="s">
        <v>150</v>
      </c>
    </row>
    <row r="81" spans="1:1">
      <c r="A81" t="s">
        <v>151</v>
      </c>
    </row>
    <row r="82" spans="1:1">
      <c r="A82" t="s">
        <v>152</v>
      </c>
    </row>
    <row r="83" spans="1:1">
      <c r="A83" t="s">
        <v>153</v>
      </c>
    </row>
    <row r="84" spans="1:1">
      <c r="A84" t="s">
        <v>154</v>
      </c>
    </row>
    <row r="85" spans="1:1">
      <c r="A85" t="s">
        <v>155</v>
      </c>
    </row>
    <row r="86" spans="1:1">
      <c r="A86" t="s">
        <v>156</v>
      </c>
    </row>
    <row r="87" spans="1:1">
      <c r="A87" t="s">
        <v>157</v>
      </c>
    </row>
    <row r="88" spans="1:1">
      <c r="A88" t="s">
        <v>158</v>
      </c>
    </row>
    <row r="89" spans="1:1">
      <c r="A89" t="s">
        <v>159</v>
      </c>
    </row>
    <row r="90" spans="1:1">
      <c r="A90" t="s">
        <v>160</v>
      </c>
    </row>
    <row r="91" spans="1:1">
      <c r="A91" t="s">
        <v>161</v>
      </c>
    </row>
    <row r="92" spans="1:1">
      <c r="A92" t="s">
        <v>162</v>
      </c>
    </row>
    <row r="93" spans="1:1">
      <c r="A93" t="s">
        <v>163</v>
      </c>
    </row>
    <row r="94" spans="1:1">
      <c r="A94" t="s">
        <v>164</v>
      </c>
    </row>
    <row r="95" spans="1:1">
      <c r="A95" t="s">
        <v>165</v>
      </c>
    </row>
    <row r="96" spans="1:1">
      <c r="A96" t="s">
        <v>166</v>
      </c>
    </row>
  </sheetData>
  <sheetProtection password="88ED" sheet="1" objects="1" scenarios="1"/>
  <pageMargins left="0.7" right="0.7" top="0.75" bottom="0.75" header="0.3" footer="0.3"/>
  <pageSetup orientation="portrait"/>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6"/>
  <sheetViews>
    <sheetView showGridLines="0" showRowColHeaders="0" zoomScale="130" zoomScaleNormal="130" zoomScalePageLayoutView="130" workbookViewId="0">
      <selection activeCell="K27" sqref="K27"/>
    </sheetView>
  </sheetViews>
  <sheetFormatPr baseColWidth="10" defaultColWidth="7.83203125" defaultRowHeight="12" zeroHeight="1" x14ac:dyDescent="0"/>
  <cols>
    <col min="1" max="1" width="14.1640625" customWidth="1"/>
    <col min="2" max="10" width="9.1640625" customWidth="1"/>
    <col min="11" max="11" width="14.1640625" customWidth="1"/>
    <col min="12" max="255" width="0" hidden="1" customWidth="1"/>
  </cols>
  <sheetData>
    <row r="1" spans="1:11" ht="25.5" customHeight="1">
      <c r="A1" s="55"/>
      <c r="B1" s="55"/>
      <c r="C1" s="55"/>
      <c r="D1" s="55"/>
      <c r="E1" s="55"/>
      <c r="F1" s="55"/>
      <c r="G1" s="55"/>
      <c r="H1" s="55"/>
      <c r="I1" s="55"/>
      <c r="J1" s="55"/>
      <c r="K1" s="55"/>
    </row>
    <row r="2" spans="1:11">
      <c r="A2" s="55"/>
      <c r="B2" s="55"/>
      <c r="C2" s="55"/>
      <c r="D2" s="55"/>
      <c r="E2" s="55"/>
      <c r="F2" s="55"/>
      <c r="G2" s="55"/>
      <c r="H2" s="55"/>
      <c r="I2" s="55"/>
      <c r="J2" s="55"/>
      <c r="K2" s="55"/>
    </row>
    <row r="3" spans="1:11">
      <c r="A3" s="55"/>
      <c r="B3" s="55"/>
      <c r="C3" s="55"/>
      <c r="D3" s="55"/>
      <c r="E3" s="55"/>
      <c r="F3" s="55"/>
      <c r="G3" s="55"/>
      <c r="H3" s="55"/>
      <c r="I3" s="55"/>
      <c r="J3" s="55"/>
      <c r="K3" s="55"/>
    </row>
    <row r="4" spans="1:11">
      <c r="A4" s="55"/>
      <c r="B4" s="55"/>
      <c r="C4" s="55"/>
      <c r="D4" s="55"/>
      <c r="E4" s="55"/>
      <c r="F4" s="55"/>
      <c r="G4" s="55"/>
      <c r="H4" s="55"/>
      <c r="I4" s="55"/>
      <c r="J4" s="55"/>
      <c r="K4" s="55"/>
    </row>
    <row r="5" spans="1:11">
      <c r="A5" s="55"/>
      <c r="B5" s="55"/>
      <c r="C5" s="55"/>
      <c r="D5" s="55"/>
      <c r="E5" s="55"/>
      <c r="F5" s="55"/>
      <c r="G5" s="55"/>
      <c r="H5" s="55"/>
      <c r="I5" s="55"/>
      <c r="J5" s="55"/>
      <c r="K5" s="55"/>
    </row>
    <row r="6" spans="1:11">
      <c r="A6" s="55"/>
      <c r="B6" s="55"/>
      <c r="C6" s="55"/>
      <c r="D6" s="55"/>
      <c r="E6" s="55"/>
      <c r="F6" s="55"/>
      <c r="G6" s="55"/>
      <c r="H6" s="55"/>
      <c r="I6" s="55"/>
      <c r="J6" s="55"/>
      <c r="K6" s="55"/>
    </row>
    <row r="7" spans="1:11">
      <c r="A7" s="55"/>
      <c r="B7" s="55"/>
      <c r="C7" s="55"/>
      <c r="D7" s="55"/>
      <c r="E7" s="55"/>
      <c r="F7" s="55"/>
      <c r="G7" s="55"/>
      <c r="H7" s="55"/>
      <c r="I7" s="55"/>
      <c r="J7" s="55"/>
      <c r="K7" s="55"/>
    </row>
    <row r="8" spans="1:11">
      <c r="A8" s="55"/>
      <c r="B8" s="55"/>
      <c r="C8" s="55"/>
      <c r="D8" s="55"/>
      <c r="E8" s="55"/>
      <c r="F8" s="55"/>
      <c r="G8" s="55"/>
      <c r="H8" s="55"/>
      <c r="I8" s="55"/>
      <c r="J8" s="55"/>
      <c r="K8" s="55"/>
    </row>
    <row r="9" spans="1:11">
      <c r="A9" s="55"/>
      <c r="B9" s="55"/>
      <c r="C9" s="55"/>
      <c r="D9" s="55"/>
      <c r="E9" s="55"/>
      <c r="F9" s="55"/>
      <c r="G9" s="55"/>
      <c r="H9" s="55"/>
      <c r="I9" s="55"/>
      <c r="J9" s="55"/>
      <c r="K9" s="55"/>
    </row>
    <row r="10" spans="1:11">
      <c r="A10" s="55"/>
      <c r="B10" s="55"/>
      <c r="C10" s="55"/>
      <c r="D10" s="55"/>
      <c r="E10" s="55"/>
      <c r="F10" s="55"/>
      <c r="G10" s="55"/>
      <c r="H10" s="55"/>
      <c r="I10" s="55"/>
      <c r="J10" s="55"/>
      <c r="K10" s="55"/>
    </row>
    <row r="11" spans="1:11">
      <c r="A11" s="55"/>
      <c r="B11" s="55"/>
      <c r="C11" s="55"/>
      <c r="D11" s="55"/>
      <c r="E11" s="55"/>
      <c r="F11" s="55"/>
      <c r="G11" s="55"/>
      <c r="H11" s="55"/>
      <c r="I11" s="55"/>
      <c r="J11" s="55"/>
      <c r="K11" s="55"/>
    </row>
    <row r="12" spans="1:11">
      <c r="A12" s="55"/>
      <c r="B12" s="55"/>
      <c r="C12" s="55"/>
      <c r="D12" s="55"/>
      <c r="E12" s="55"/>
      <c r="F12" s="55"/>
      <c r="G12" s="55"/>
      <c r="H12" s="55"/>
      <c r="I12" s="55"/>
      <c r="J12" s="55"/>
      <c r="K12" s="55"/>
    </row>
    <row r="13" spans="1:11">
      <c r="A13" s="55"/>
      <c r="B13" s="55"/>
      <c r="C13" s="55"/>
      <c r="D13" s="55"/>
      <c r="E13" s="55"/>
      <c r="F13" s="55"/>
      <c r="G13" s="55"/>
      <c r="H13" s="55"/>
      <c r="I13" s="55"/>
      <c r="J13" s="55"/>
      <c r="K13" s="55"/>
    </row>
    <row r="14" spans="1:11">
      <c r="A14" s="55"/>
      <c r="B14" s="55"/>
      <c r="C14" s="55"/>
      <c r="D14" s="55"/>
      <c r="E14" s="55"/>
      <c r="F14" s="55"/>
      <c r="G14" s="55"/>
      <c r="H14" s="55"/>
      <c r="I14" s="55"/>
      <c r="J14" s="55"/>
      <c r="K14" s="55"/>
    </row>
    <row r="15" spans="1:11">
      <c r="A15" s="55"/>
      <c r="B15" s="55"/>
      <c r="C15" s="55"/>
      <c r="D15" s="55"/>
      <c r="E15" s="55"/>
      <c r="F15" s="55"/>
      <c r="G15" s="55"/>
      <c r="H15" s="55"/>
      <c r="I15" s="55"/>
      <c r="J15" s="55"/>
      <c r="K15" s="55"/>
    </row>
    <row r="16" spans="1:11">
      <c r="A16" s="55"/>
      <c r="B16" s="55"/>
      <c r="C16" s="55"/>
      <c r="D16" s="55"/>
      <c r="E16" s="55"/>
      <c r="F16" s="55"/>
      <c r="G16" s="55"/>
      <c r="H16" s="55"/>
      <c r="I16" s="55"/>
      <c r="J16" s="55"/>
      <c r="K16" s="55"/>
    </row>
    <row r="17" spans="1:11">
      <c r="A17" s="55"/>
      <c r="B17" s="55"/>
      <c r="C17" s="55"/>
      <c r="D17" s="55"/>
      <c r="E17" s="55"/>
      <c r="F17" s="55"/>
      <c r="G17" s="55"/>
      <c r="H17" s="55"/>
      <c r="I17" s="55"/>
      <c r="J17" s="55"/>
      <c r="K17" s="55"/>
    </row>
    <row r="18" spans="1:11">
      <c r="A18" s="55"/>
      <c r="B18" s="55"/>
      <c r="C18" s="55"/>
      <c r="D18" s="55"/>
      <c r="E18" s="55"/>
      <c r="F18" s="55"/>
      <c r="G18" s="55"/>
      <c r="H18" s="55"/>
      <c r="I18" s="55"/>
      <c r="J18" s="55"/>
      <c r="K18" s="55"/>
    </row>
    <row r="19" spans="1:11">
      <c r="A19" s="55"/>
      <c r="B19" s="55"/>
      <c r="C19" s="55"/>
      <c r="D19" s="55"/>
      <c r="E19" s="55"/>
      <c r="F19" s="55"/>
      <c r="G19" s="55"/>
      <c r="H19" s="55"/>
      <c r="I19" s="55"/>
      <c r="J19" s="55"/>
      <c r="K19" s="55"/>
    </row>
    <row r="20" spans="1:11">
      <c r="A20" s="55"/>
      <c r="B20" s="55"/>
      <c r="C20" s="55"/>
      <c r="D20" s="55"/>
      <c r="E20" s="55"/>
      <c r="F20" s="55"/>
      <c r="G20" s="55"/>
      <c r="H20" s="55"/>
      <c r="I20" s="55"/>
      <c r="J20" s="55"/>
      <c r="K20" s="55"/>
    </row>
    <row r="21" spans="1:11">
      <c r="A21" s="55"/>
      <c r="B21" s="55"/>
      <c r="C21" s="55"/>
      <c r="D21" s="55"/>
      <c r="E21" s="55"/>
      <c r="F21" s="55"/>
      <c r="G21" s="55"/>
      <c r="H21" s="55"/>
      <c r="I21" s="55"/>
      <c r="J21" s="55"/>
      <c r="K21" s="55"/>
    </row>
    <row r="22" spans="1:11">
      <c r="A22" s="55"/>
      <c r="B22" s="55"/>
      <c r="C22" s="55"/>
      <c r="D22" s="55"/>
      <c r="E22" s="55"/>
      <c r="F22" s="55"/>
      <c r="G22" s="55"/>
      <c r="H22" s="55"/>
      <c r="I22" s="55"/>
      <c r="J22" s="55"/>
      <c r="K22" s="55"/>
    </row>
    <row r="23" spans="1:11">
      <c r="A23" s="55"/>
      <c r="B23" s="55"/>
      <c r="C23" s="55"/>
      <c r="D23" s="55"/>
      <c r="E23" s="55"/>
      <c r="F23" s="55"/>
      <c r="G23" s="55"/>
      <c r="H23" s="55"/>
      <c r="I23" s="55"/>
      <c r="J23" s="55"/>
      <c r="K23" s="55"/>
    </row>
    <row r="24" spans="1:11">
      <c r="A24" s="55"/>
      <c r="B24" s="55"/>
      <c r="C24" s="55"/>
      <c r="D24" s="55"/>
      <c r="E24" s="55"/>
      <c r="F24" s="55"/>
      <c r="G24" s="55"/>
      <c r="H24" s="55"/>
      <c r="I24" s="55"/>
      <c r="J24" s="55"/>
      <c r="K24" s="55"/>
    </row>
    <row r="25" spans="1:11">
      <c r="A25" s="55"/>
      <c r="B25" s="55"/>
      <c r="C25" s="55"/>
      <c r="D25" s="55"/>
      <c r="E25" s="55"/>
      <c r="F25" s="55"/>
      <c r="G25" s="55"/>
      <c r="H25" s="55"/>
      <c r="I25" s="55"/>
      <c r="J25" s="55"/>
      <c r="K25" s="55"/>
    </row>
    <row r="26" spans="1:11">
      <c r="A26" s="55"/>
      <c r="B26" s="55"/>
      <c r="C26" s="55"/>
      <c r="D26" s="55"/>
      <c r="E26" s="55"/>
      <c r="F26" s="55"/>
      <c r="G26" s="55"/>
      <c r="H26" s="55"/>
      <c r="I26" s="55"/>
      <c r="J26" s="55"/>
      <c r="K26" s="55"/>
    </row>
    <row r="27" spans="1:11">
      <c r="A27" s="55"/>
      <c r="B27" s="55"/>
      <c r="C27" s="55"/>
      <c r="D27" s="55"/>
      <c r="E27" s="55"/>
      <c r="F27" s="55"/>
      <c r="G27" s="55"/>
      <c r="H27" s="55"/>
      <c r="I27" s="55"/>
      <c r="J27" s="55"/>
      <c r="K27" s="55"/>
    </row>
    <row r="28" spans="1:11">
      <c r="A28" s="55"/>
      <c r="B28" s="55"/>
      <c r="C28" s="55"/>
      <c r="D28" s="55"/>
      <c r="E28" s="55"/>
      <c r="F28" s="55"/>
      <c r="G28" s="55"/>
      <c r="H28" s="55"/>
      <c r="I28" s="55"/>
      <c r="J28" s="55"/>
      <c r="K28" s="55"/>
    </row>
    <row r="29" spans="1:11">
      <c r="A29" s="55"/>
      <c r="B29" s="55"/>
      <c r="C29" s="55"/>
      <c r="D29" s="55"/>
      <c r="E29" s="55"/>
      <c r="F29" s="55"/>
      <c r="G29" s="55"/>
      <c r="H29" s="55"/>
      <c r="I29" s="55"/>
      <c r="J29" s="55"/>
      <c r="K29" s="55"/>
    </row>
    <row r="30" spans="1:11">
      <c r="A30" s="55"/>
      <c r="B30" s="55"/>
      <c r="C30" s="55"/>
      <c r="D30" s="55"/>
      <c r="E30" s="55"/>
      <c r="F30" s="55"/>
      <c r="G30" s="55"/>
      <c r="H30" s="55"/>
      <c r="I30" s="55"/>
      <c r="J30" s="55"/>
      <c r="K30" s="55"/>
    </row>
    <row r="31" spans="1:11">
      <c r="A31" s="55"/>
      <c r="B31" s="55"/>
      <c r="C31" s="55"/>
      <c r="D31" s="55"/>
      <c r="E31" s="55"/>
      <c r="F31" s="55"/>
      <c r="G31" s="55"/>
      <c r="H31" s="55"/>
      <c r="I31" s="55"/>
      <c r="J31" s="55"/>
      <c r="K31" s="55"/>
    </row>
    <row r="32" spans="1:11">
      <c r="A32" s="55"/>
      <c r="B32" s="55"/>
      <c r="C32" s="55"/>
      <c r="D32" s="55"/>
      <c r="E32" s="55"/>
      <c r="F32" s="55"/>
      <c r="G32" s="55"/>
      <c r="H32" s="55"/>
      <c r="I32" s="55"/>
      <c r="J32" s="55"/>
      <c r="K32" s="55"/>
    </row>
    <row r="33" spans="1:11">
      <c r="A33" s="55"/>
      <c r="B33" s="55"/>
      <c r="C33" s="55"/>
      <c r="D33" s="55"/>
      <c r="E33" s="55"/>
      <c r="F33" s="55"/>
      <c r="G33" s="55"/>
      <c r="H33" s="55"/>
      <c r="I33" s="55"/>
      <c r="J33" s="55"/>
      <c r="K33" s="55"/>
    </row>
    <row r="34" spans="1:11">
      <c r="A34" s="55"/>
      <c r="B34" s="55"/>
      <c r="C34" s="55"/>
      <c r="D34" s="55"/>
      <c r="E34" s="55"/>
      <c r="F34" s="55"/>
      <c r="G34" s="55"/>
      <c r="H34" s="55"/>
      <c r="I34" s="55"/>
      <c r="J34" s="55"/>
      <c r="K34" s="55"/>
    </row>
    <row r="35" spans="1:11" ht="10.5" customHeight="1">
      <c r="A35" s="55"/>
      <c r="B35" s="55"/>
      <c r="C35" s="55"/>
      <c r="D35" s="55"/>
      <c r="E35" s="55"/>
      <c r="F35" s="55"/>
      <c r="G35" s="55"/>
      <c r="H35" s="55"/>
      <c r="I35" s="55"/>
      <c r="J35" s="55"/>
      <c r="K35" s="55"/>
    </row>
    <row r="36" spans="1:11" ht="63" customHeight="1">
      <c r="A36" s="55"/>
      <c r="B36" s="55"/>
      <c r="C36" s="55"/>
      <c r="D36" s="55"/>
      <c r="E36" s="55"/>
      <c r="F36" s="55"/>
      <c r="G36" s="55"/>
      <c r="H36" s="55"/>
      <c r="I36" s="55"/>
      <c r="J36" s="55"/>
      <c r="K36" s="55"/>
    </row>
  </sheetData>
  <sheetProtection password="88ED" sheet="1" objects="1" scenarios="1"/>
  <phoneticPr fontId="11" type="noConversion"/>
  <pageMargins left="0.75" right="0.75" top="1" bottom="1" header="0.5" footer="0.5"/>
  <pageSetup orientation="portrait"/>
  <headerFooter alignWithMargins="0"/>
  <drawing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showRowColHeaders="0" workbookViewId="0">
      <selection activeCell="A12" sqref="A12"/>
    </sheetView>
  </sheetViews>
  <sheetFormatPr baseColWidth="10" defaultColWidth="0" defaultRowHeight="12" zeroHeight="1" x14ac:dyDescent="0"/>
  <cols>
    <col min="1" max="1" width="14.33203125" customWidth="1"/>
    <col min="2" max="3" width="9.1640625" customWidth="1"/>
    <col min="4" max="4" width="46.1640625" customWidth="1"/>
    <col min="5" max="8" width="9.1640625" customWidth="1"/>
    <col min="9" max="9" width="13.83203125" customWidth="1"/>
    <col min="10" max="10" width="9.1640625" customWidth="1"/>
  </cols>
  <sheetData>
    <row r="1" spans="1:10" ht="28.5" customHeight="1">
      <c r="A1" s="56"/>
      <c r="B1" s="56"/>
      <c r="C1" s="56"/>
      <c r="D1" s="56"/>
      <c r="E1" s="56"/>
      <c r="F1" s="56"/>
      <c r="G1" s="56"/>
      <c r="H1" s="56"/>
      <c r="I1" s="56"/>
      <c r="J1" s="56"/>
    </row>
    <row r="2" spans="1:10" ht="18">
      <c r="A2" s="56"/>
      <c r="B2" s="3" t="s">
        <v>4</v>
      </c>
      <c r="C2" s="3" t="s">
        <v>27</v>
      </c>
      <c r="E2" s="3" t="s">
        <v>28</v>
      </c>
      <c r="J2" s="56"/>
    </row>
    <row r="3" spans="1:10" ht="18">
      <c r="A3" s="56"/>
      <c r="B3" s="4" t="s">
        <v>18</v>
      </c>
      <c r="C3" s="5" t="s">
        <v>40</v>
      </c>
      <c r="D3" s="6"/>
      <c r="E3" s="129" t="s">
        <v>29</v>
      </c>
      <c r="F3" s="129"/>
      <c r="G3" s="129"/>
      <c r="H3" s="129"/>
      <c r="I3" s="129"/>
      <c r="J3" s="56"/>
    </row>
    <row r="4" spans="1:10" ht="18">
      <c r="A4" s="56"/>
      <c r="B4" s="7" t="s">
        <v>7</v>
      </c>
      <c r="C4" s="8" t="s">
        <v>46</v>
      </c>
      <c r="D4" s="9"/>
      <c r="E4" s="130" t="s">
        <v>30</v>
      </c>
      <c r="F4" s="130"/>
      <c r="G4" s="130"/>
      <c r="H4" s="130"/>
      <c r="I4" s="130"/>
      <c r="J4" s="56"/>
    </row>
    <row r="5" spans="1:10" ht="18">
      <c r="A5" s="56"/>
      <c r="B5" s="4" t="s">
        <v>44</v>
      </c>
      <c r="C5" s="5" t="s">
        <v>45</v>
      </c>
      <c r="D5" s="6"/>
      <c r="E5" s="129" t="s">
        <v>31</v>
      </c>
      <c r="F5" s="129"/>
      <c r="G5" s="129"/>
      <c r="H5" s="129"/>
      <c r="I5" s="129"/>
      <c r="J5" s="56"/>
    </row>
    <row r="6" spans="1:10" ht="18">
      <c r="A6" s="56"/>
      <c r="B6" s="12" t="s">
        <v>38</v>
      </c>
      <c r="C6" s="8" t="s">
        <v>50</v>
      </c>
      <c r="D6" s="9"/>
      <c r="E6" s="130" t="s">
        <v>30</v>
      </c>
      <c r="F6" s="130"/>
      <c r="G6" s="130"/>
      <c r="H6" s="130"/>
      <c r="I6" s="130"/>
      <c r="J6" s="56"/>
    </row>
    <row r="7" spans="1:10" ht="18">
      <c r="A7" s="56"/>
      <c r="B7" s="13" t="s">
        <v>19</v>
      </c>
      <c r="C7" s="14" t="s">
        <v>47</v>
      </c>
      <c r="D7" s="15"/>
      <c r="E7" s="128" t="s">
        <v>29</v>
      </c>
      <c r="F7" s="128"/>
      <c r="G7" s="128"/>
      <c r="H7" s="128"/>
      <c r="I7" s="128"/>
      <c r="J7" s="56"/>
    </row>
    <row r="8" spans="1:10" ht="18">
      <c r="A8" s="56"/>
      <c r="B8" s="12" t="s">
        <v>20</v>
      </c>
      <c r="C8" s="16" t="s">
        <v>42</v>
      </c>
      <c r="D8" s="17"/>
      <c r="E8" s="131" t="s">
        <v>29</v>
      </c>
      <c r="F8" s="131"/>
      <c r="G8" s="131"/>
      <c r="H8" s="131"/>
      <c r="I8" s="131"/>
      <c r="J8" s="56"/>
    </row>
    <row r="9" spans="1:10" ht="18">
      <c r="A9" s="56"/>
      <c r="B9" s="13" t="s">
        <v>8</v>
      </c>
      <c r="C9" s="14" t="s">
        <v>48</v>
      </c>
      <c r="D9" s="15"/>
      <c r="E9" s="128" t="s">
        <v>30</v>
      </c>
      <c r="F9" s="128"/>
      <c r="G9" s="128"/>
      <c r="H9" s="128"/>
      <c r="I9" s="128"/>
      <c r="J9" s="56"/>
    </row>
    <row r="10" spans="1:10" ht="18">
      <c r="A10" s="56"/>
      <c r="B10" s="12" t="s">
        <v>25</v>
      </c>
      <c r="C10" s="16" t="s">
        <v>32</v>
      </c>
      <c r="D10" s="17"/>
      <c r="E10" s="131" t="s">
        <v>33</v>
      </c>
      <c r="F10" s="131"/>
      <c r="G10" s="131"/>
      <c r="H10" s="131"/>
      <c r="I10" s="131"/>
      <c r="J10" s="56"/>
    </row>
    <row r="11" spans="1:10" ht="18">
      <c r="A11" s="56"/>
      <c r="B11" s="13" t="s">
        <v>9</v>
      </c>
      <c r="C11" s="14" t="s">
        <v>34</v>
      </c>
      <c r="D11" s="15"/>
      <c r="E11" s="128" t="s">
        <v>29</v>
      </c>
      <c r="F11" s="128"/>
      <c r="G11" s="128"/>
      <c r="H11" s="128"/>
      <c r="I11" s="128"/>
      <c r="J11" s="56"/>
    </row>
    <row r="12" spans="1:10" ht="18">
      <c r="A12" s="56"/>
      <c r="B12" s="12" t="s">
        <v>35</v>
      </c>
      <c r="C12" s="16" t="s">
        <v>36</v>
      </c>
      <c r="D12" s="17"/>
      <c r="E12" s="131" t="s">
        <v>29</v>
      </c>
      <c r="F12" s="131"/>
      <c r="G12" s="131"/>
      <c r="H12" s="131"/>
      <c r="I12" s="131"/>
      <c r="J12" s="56"/>
    </row>
    <row r="13" spans="1:10" ht="18">
      <c r="A13" s="56"/>
      <c r="B13" s="13" t="s">
        <v>37</v>
      </c>
      <c r="C13" s="14" t="s">
        <v>49</v>
      </c>
      <c r="D13" s="15"/>
      <c r="E13" s="128" t="s">
        <v>30</v>
      </c>
      <c r="F13" s="128"/>
      <c r="G13" s="128"/>
      <c r="H13" s="128"/>
      <c r="I13" s="128"/>
      <c r="J13" s="56"/>
    </row>
    <row r="14" spans="1:10" ht="18">
      <c r="A14" s="56"/>
      <c r="B14" s="12" t="s">
        <v>21</v>
      </c>
      <c r="C14" s="16" t="s">
        <v>41</v>
      </c>
      <c r="D14" s="17"/>
      <c r="E14" s="131" t="s">
        <v>29</v>
      </c>
      <c r="F14" s="131"/>
      <c r="G14" s="131"/>
      <c r="H14" s="131"/>
      <c r="I14" s="131"/>
      <c r="J14" s="56"/>
    </row>
    <row r="15" spans="1:10" ht="18">
      <c r="A15" s="56"/>
      <c r="B15" s="13" t="s">
        <v>11</v>
      </c>
      <c r="C15" s="14" t="s">
        <v>12</v>
      </c>
      <c r="D15" s="15"/>
      <c r="E15" s="128" t="s">
        <v>30</v>
      </c>
      <c r="F15" s="128"/>
      <c r="G15" s="128"/>
      <c r="H15" s="128"/>
      <c r="I15" s="128"/>
      <c r="J15" s="56"/>
    </row>
    <row r="16" spans="1:10" ht="18">
      <c r="A16" s="56"/>
      <c r="B16" s="7" t="s">
        <v>43</v>
      </c>
      <c r="C16" s="8" t="s">
        <v>10</v>
      </c>
      <c r="D16" s="9"/>
      <c r="E16" s="132" t="s">
        <v>30</v>
      </c>
      <c r="F16" s="133"/>
      <c r="G16" s="133"/>
      <c r="H16" s="133"/>
      <c r="I16" s="134"/>
      <c r="J16" s="56"/>
    </row>
    <row r="17" spans="1:10" ht="18">
      <c r="A17" s="56"/>
      <c r="B17" s="4" t="s">
        <v>13</v>
      </c>
      <c r="C17" s="5" t="s">
        <v>14</v>
      </c>
      <c r="D17" s="6"/>
      <c r="E17" s="129" t="s">
        <v>30</v>
      </c>
      <c r="F17" s="129"/>
      <c r="G17" s="129"/>
      <c r="H17" s="129"/>
      <c r="I17" s="129"/>
      <c r="J17" s="56"/>
    </row>
    <row r="18" spans="1:10" ht="18">
      <c r="A18" s="56"/>
      <c r="B18" s="7" t="s">
        <v>15</v>
      </c>
      <c r="C18" s="8" t="s">
        <v>16</v>
      </c>
      <c r="D18" s="9"/>
      <c r="E18" s="130" t="s">
        <v>30</v>
      </c>
      <c r="F18" s="130"/>
      <c r="G18" s="130"/>
      <c r="H18" s="130"/>
      <c r="I18" s="130"/>
      <c r="J18" s="56"/>
    </row>
    <row r="19" spans="1:10" ht="18">
      <c r="A19" s="56"/>
      <c r="B19" s="4" t="s">
        <v>22</v>
      </c>
      <c r="C19" s="5" t="s">
        <v>39</v>
      </c>
      <c r="D19" s="6"/>
      <c r="E19" s="129" t="s">
        <v>29</v>
      </c>
      <c r="F19" s="129"/>
      <c r="G19" s="129"/>
      <c r="H19" s="129"/>
      <c r="I19" s="129"/>
      <c r="J19" s="56"/>
    </row>
    <row r="20" spans="1:10" ht="42.75" customHeight="1">
      <c r="A20" s="56"/>
      <c r="B20" s="56"/>
      <c r="C20" s="56"/>
      <c r="D20" s="56"/>
      <c r="E20" s="56"/>
      <c r="F20" s="56"/>
      <c r="G20" s="56"/>
      <c r="H20" s="56"/>
      <c r="I20" s="56"/>
      <c r="J20" s="56"/>
    </row>
  </sheetData>
  <sheetProtection password="CA1B" sheet="1"/>
  <mergeCells count="17">
    <mergeCell ref="E7:I7"/>
    <mergeCell ref="E8:I8"/>
    <mergeCell ref="E9:I9"/>
    <mergeCell ref="E10:I10"/>
    <mergeCell ref="E3:I3"/>
    <mergeCell ref="E4:I4"/>
    <mergeCell ref="E5:I5"/>
    <mergeCell ref="E6:I6"/>
    <mergeCell ref="E15:I15"/>
    <mergeCell ref="E17:I17"/>
    <mergeCell ref="E18:I18"/>
    <mergeCell ref="E19:I19"/>
    <mergeCell ref="E11:I11"/>
    <mergeCell ref="E12:I12"/>
    <mergeCell ref="E13:I13"/>
    <mergeCell ref="E14:I14"/>
    <mergeCell ref="E16:I16"/>
  </mergeCells>
  <phoneticPr fontId="11" type="noConversion"/>
  <pageMargins left="0.75" right="0.75" top="1" bottom="1" header="0.5" footer="0.5"/>
  <headerFooter alignWithMargins="0"/>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pageSetUpPr fitToPage="1"/>
  </sheetPr>
  <dimension ref="A2:O17"/>
  <sheetViews>
    <sheetView workbookViewId="0">
      <selection activeCell="F22" sqref="F22"/>
    </sheetView>
  </sheetViews>
  <sheetFormatPr baseColWidth="10" defaultColWidth="8.83203125" defaultRowHeight="12" x14ac:dyDescent="0"/>
  <cols>
    <col min="2" max="2" width="37.6640625" bestFit="1" customWidth="1"/>
    <col min="3" max="3" width="12" bestFit="1" customWidth="1"/>
    <col min="15" max="15" width="10.33203125" bestFit="1" customWidth="1"/>
  </cols>
  <sheetData>
    <row r="2" spans="1:15">
      <c r="A2" s="64" t="s">
        <v>168</v>
      </c>
    </row>
    <row r="4" spans="1:15">
      <c r="A4" s="112" t="s">
        <v>181</v>
      </c>
    </row>
    <row r="5" spans="1:15">
      <c r="A5" s="112"/>
    </row>
    <row r="6" spans="1:15" ht="13" thickBot="1">
      <c r="A6" s="119" t="s">
        <v>64</v>
      </c>
      <c r="B6" s="120"/>
      <c r="C6" s="121">
        <v>42552</v>
      </c>
      <c r="D6" s="121">
        <v>42583</v>
      </c>
      <c r="E6" s="121">
        <v>42614</v>
      </c>
      <c r="F6" s="121">
        <v>42644</v>
      </c>
      <c r="G6" s="121">
        <v>42675</v>
      </c>
      <c r="H6" s="121">
        <v>42705</v>
      </c>
      <c r="I6" s="121">
        <v>42736</v>
      </c>
      <c r="J6" s="121">
        <v>42767</v>
      </c>
      <c r="K6" s="121">
        <v>42795</v>
      </c>
      <c r="L6" s="121">
        <v>42826</v>
      </c>
      <c r="M6" s="121">
        <v>42856</v>
      </c>
      <c r="N6" s="121">
        <v>42887</v>
      </c>
      <c r="O6" s="122" t="s">
        <v>1</v>
      </c>
    </row>
    <row r="7" spans="1:15">
      <c r="A7" s="108" t="s">
        <v>56</v>
      </c>
      <c r="B7" s="109" t="s">
        <v>182</v>
      </c>
      <c r="C7" s="106">
        <v>200</v>
      </c>
      <c r="D7" s="106">
        <v>200</v>
      </c>
      <c r="E7" s="106">
        <v>200</v>
      </c>
      <c r="F7" s="106">
        <v>200</v>
      </c>
      <c r="G7" s="106">
        <v>200</v>
      </c>
      <c r="H7" s="106">
        <v>200</v>
      </c>
      <c r="I7" s="106">
        <v>200</v>
      </c>
      <c r="J7" s="106">
        <v>200</v>
      </c>
      <c r="K7" s="106">
        <v>200</v>
      </c>
      <c r="L7" s="106">
        <v>200</v>
      </c>
      <c r="M7" s="106">
        <v>200</v>
      </c>
      <c r="N7" s="106">
        <v>200</v>
      </c>
      <c r="O7" s="62">
        <f>SUM(C7:N7)</f>
        <v>2400</v>
      </c>
    </row>
    <row r="8" spans="1:15">
      <c r="A8" s="108">
        <v>42644</v>
      </c>
      <c r="B8" s="109" t="s">
        <v>183</v>
      </c>
      <c r="C8" s="106"/>
      <c r="D8" s="106"/>
      <c r="E8" s="106"/>
      <c r="F8" s="106">
        <v>300</v>
      </c>
      <c r="G8" s="106"/>
      <c r="H8" s="106"/>
      <c r="I8" s="106"/>
      <c r="J8" s="106"/>
      <c r="K8" s="106"/>
      <c r="L8" s="106"/>
      <c r="M8" s="106"/>
      <c r="N8" s="106"/>
      <c r="O8" s="62">
        <f t="shared" ref="O8:O15" si="0">SUM(C8:N8)</f>
        <v>300</v>
      </c>
    </row>
    <row r="9" spans="1:15">
      <c r="A9" s="108">
        <v>42795</v>
      </c>
      <c r="B9" s="109" t="s">
        <v>184</v>
      </c>
      <c r="C9" s="106"/>
      <c r="D9" s="106"/>
      <c r="E9" s="106"/>
      <c r="F9" s="106"/>
      <c r="G9" s="106"/>
      <c r="H9" s="106"/>
      <c r="I9" s="106"/>
      <c r="J9" s="106"/>
      <c r="K9" s="106">
        <v>500</v>
      </c>
      <c r="L9" s="106"/>
      <c r="M9" s="106"/>
      <c r="N9" s="106"/>
      <c r="O9" s="62">
        <f t="shared" si="0"/>
        <v>500</v>
      </c>
    </row>
    <row r="10" spans="1:15">
      <c r="A10" s="108"/>
      <c r="B10" s="109"/>
      <c r="C10" s="106"/>
      <c r="D10" s="106"/>
      <c r="E10" s="106"/>
      <c r="F10" s="106"/>
      <c r="G10" s="106"/>
      <c r="H10" s="106"/>
      <c r="I10" s="106"/>
      <c r="J10" s="106"/>
      <c r="K10" s="106"/>
      <c r="L10" s="106"/>
      <c r="M10" s="106"/>
      <c r="N10" s="106"/>
      <c r="O10" s="62">
        <f t="shared" si="0"/>
        <v>0</v>
      </c>
    </row>
    <row r="11" spans="1:15">
      <c r="A11" s="108"/>
      <c r="B11" s="109"/>
      <c r="C11" s="106"/>
      <c r="D11" s="106"/>
      <c r="E11" s="106"/>
      <c r="F11" s="106"/>
      <c r="G11" s="106"/>
      <c r="H11" s="106"/>
      <c r="I11" s="106"/>
      <c r="J11" s="106"/>
      <c r="K11" s="106"/>
      <c r="L11" s="106"/>
      <c r="M11" s="106"/>
      <c r="N11" s="106"/>
      <c r="O11" s="62">
        <f t="shared" si="0"/>
        <v>0</v>
      </c>
    </row>
    <row r="12" spans="1:15">
      <c r="A12" s="108"/>
      <c r="B12" s="109"/>
      <c r="C12" s="106"/>
      <c r="D12" s="106"/>
      <c r="E12" s="106"/>
      <c r="F12" s="106"/>
      <c r="G12" s="106"/>
      <c r="H12" s="106"/>
      <c r="I12" s="106"/>
      <c r="J12" s="106"/>
      <c r="K12" s="106"/>
      <c r="L12" s="106"/>
      <c r="M12" s="106"/>
      <c r="N12" s="106"/>
      <c r="O12" s="62">
        <f t="shared" si="0"/>
        <v>0</v>
      </c>
    </row>
    <row r="13" spans="1:15">
      <c r="A13" s="108"/>
      <c r="B13" s="109"/>
      <c r="C13" s="106"/>
      <c r="D13" s="106"/>
      <c r="E13" s="106"/>
      <c r="F13" s="106"/>
      <c r="G13" s="106"/>
      <c r="H13" s="106"/>
      <c r="I13" s="106"/>
      <c r="J13" s="106"/>
      <c r="K13" s="106"/>
      <c r="L13" s="106"/>
      <c r="M13" s="106"/>
      <c r="N13" s="106"/>
      <c r="O13" s="62">
        <f t="shared" si="0"/>
        <v>0</v>
      </c>
    </row>
    <row r="14" spans="1:15">
      <c r="A14" s="108"/>
      <c r="B14" s="109"/>
      <c r="C14" s="113"/>
      <c r="D14" s="113"/>
      <c r="E14" s="113"/>
      <c r="F14" s="113"/>
      <c r="G14" s="113"/>
      <c r="H14" s="113"/>
      <c r="I14" s="113"/>
      <c r="J14" s="113"/>
      <c r="K14" s="113"/>
      <c r="L14" s="113"/>
      <c r="M14" s="113"/>
      <c r="N14" s="113"/>
      <c r="O14" s="62">
        <f t="shared" si="0"/>
        <v>0</v>
      </c>
    </row>
    <row r="15" spans="1:15">
      <c r="A15" s="108"/>
      <c r="B15" s="109"/>
      <c r="C15" s="107"/>
      <c r="D15" s="107"/>
      <c r="E15" s="107"/>
      <c r="F15" s="107"/>
      <c r="G15" s="107"/>
      <c r="H15" s="107"/>
      <c r="I15" s="107"/>
      <c r="J15" s="107"/>
      <c r="K15" s="107"/>
      <c r="L15" s="107"/>
      <c r="M15" s="107"/>
      <c r="N15" s="107"/>
      <c r="O15" s="63">
        <f t="shared" si="0"/>
        <v>0</v>
      </c>
    </row>
    <row r="16" spans="1:15">
      <c r="C16" s="62">
        <f>SUM(C7:C15)</f>
        <v>200</v>
      </c>
      <c r="D16" s="62">
        <f t="shared" ref="D16:O16" si="1">SUM(D7:D15)</f>
        <v>200</v>
      </c>
      <c r="E16" s="62">
        <f t="shared" si="1"/>
        <v>200</v>
      </c>
      <c r="F16" s="62">
        <f t="shared" si="1"/>
        <v>500</v>
      </c>
      <c r="G16" s="62">
        <f t="shared" si="1"/>
        <v>200</v>
      </c>
      <c r="H16" s="62">
        <f t="shared" si="1"/>
        <v>200</v>
      </c>
      <c r="I16" s="62">
        <f t="shared" si="1"/>
        <v>200</v>
      </c>
      <c r="J16" s="62">
        <f t="shared" si="1"/>
        <v>200</v>
      </c>
      <c r="K16" s="62">
        <f t="shared" si="1"/>
        <v>700</v>
      </c>
      <c r="L16" s="62">
        <f t="shared" si="1"/>
        <v>200</v>
      </c>
      <c r="M16" s="62">
        <f t="shared" si="1"/>
        <v>200</v>
      </c>
      <c r="N16" s="62">
        <f t="shared" si="1"/>
        <v>200</v>
      </c>
      <c r="O16" s="62">
        <f t="shared" si="1"/>
        <v>3200</v>
      </c>
    </row>
    <row r="17" spans="3:15">
      <c r="C17" s="62"/>
      <c r="D17" s="62"/>
      <c r="E17" s="62"/>
      <c r="F17" s="62"/>
      <c r="G17" s="62"/>
      <c r="H17" s="62"/>
      <c r="I17" s="62"/>
      <c r="J17" s="62"/>
      <c r="K17" s="62"/>
      <c r="L17" s="62"/>
      <c r="M17" s="62"/>
      <c r="N17" s="62"/>
      <c r="O17" s="62"/>
    </row>
  </sheetData>
  <sheetProtection password="88ED" sheet="1" objects="1" scenarios="1"/>
  <phoneticPr fontId="11" type="noConversion"/>
  <pageMargins left="0.7" right="0.7" top="0.75" bottom="0.75" header="0.3" footer="0.3"/>
  <pageSetup scale="69" fitToHeight="0" orientation="landscape"/>
  <legacyDrawing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'Data Sheet'!$D$1:$D$13</xm:f>
          </x14:formula1>
          <xm:sqref>A7:A15</xm:sqref>
        </x14:dataValidation>
      </x14:dataValidations>
    </ex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2:O17"/>
  <sheetViews>
    <sheetView zoomScale="125" zoomScaleNormal="125" zoomScalePageLayoutView="125" workbookViewId="0">
      <selection activeCell="E15" sqref="E15"/>
    </sheetView>
  </sheetViews>
  <sheetFormatPr baseColWidth="10" defaultColWidth="8.83203125" defaultRowHeight="12" x14ac:dyDescent="0"/>
  <cols>
    <col min="2" max="2" width="37.6640625" bestFit="1" customWidth="1"/>
    <col min="3" max="3" width="12" bestFit="1" customWidth="1"/>
    <col min="15" max="15" width="10.33203125" bestFit="1" customWidth="1"/>
  </cols>
  <sheetData>
    <row r="2" spans="1:15">
      <c r="A2" s="64" t="s">
        <v>168</v>
      </c>
    </row>
    <row r="4" spans="1:15">
      <c r="A4" s="112" t="s">
        <v>66</v>
      </c>
    </row>
    <row r="5" spans="1:15">
      <c r="A5" s="112"/>
    </row>
    <row r="6" spans="1:15" ht="13" thickBot="1">
      <c r="A6" s="119" t="s">
        <v>64</v>
      </c>
      <c r="B6" s="120"/>
      <c r="C6" s="121">
        <v>42552</v>
      </c>
      <c r="D6" s="121">
        <v>42583</v>
      </c>
      <c r="E6" s="121">
        <v>42614</v>
      </c>
      <c r="F6" s="121">
        <v>42644</v>
      </c>
      <c r="G6" s="121">
        <v>42675</v>
      </c>
      <c r="H6" s="121">
        <v>42705</v>
      </c>
      <c r="I6" s="121">
        <v>42736</v>
      </c>
      <c r="J6" s="121">
        <v>42767</v>
      </c>
      <c r="K6" s="121">
        <v>42795</v>
      </c>
      <c r="L6" s="121">
        <v>42826</v>
      </c>
      <c r="M6" s="121">
        <v>42856</v>
      </c>
      <c r="N6" s="121">
        <v>42887</v>
      </c>
      <c r="O6" s="122" t="s">
        <v>1</v>
      </c>
    </row>
    <row r="7" spans="1:15">
      <c r="A7" s="108" t="s">
        <v>56</v>
      </c>
      <c r="B7" s="124" t="s">
        <v>185</v>
      </c>
      <c r="C7" s="106">
        <v>350</v>
      </c>
      <c r="D7" s="106">
        <v>350</v>
      </c>
      <c r="E7" s="106">
        <v>350</v>
      </c>
      <c r="F7" s="106">
        <v>350</v>
      </c>
      <c r="G7" s="106">
        <v>350</v>
      </c>
      <c r="H7" s="106">
        <v>350</v>
      </c>
      <c r="I7" s="106">
        <v>350</v>
      </c>
      <c r="J7" s="106">
        <v>350</v>
      </c>
      <c r="K7" s="106">
        <v>350</v>
      </c>
      <c r="L7" s="106">
        <v>350</v>
      </c>
      <c r="M7" s="106">
        <v>350</v>
      </c>
      <c r="N7" s="106">
        <v>350</v>
      </c>
      <c r="O7" s="62">
        <f>SUM(C7:N7)</f>
        <v>4200</v>
      </c>
    </row>
    <row r="8" spans="1:15">
      <c r="A8" s="108" t="s">
        <v>56</v>
      </c>
      <c r="B8" s="124" t="s">
        <v>186</v>
      </c>
      <c r="C8" s="106">
        <v>150</v>
      </c>
      <c r="D8" s="106">
        <v>150</v>
      </c>
      <c r="E8" s="106">
        <v>150</v>
      </c>
      <c r="F8" s="106">
        <v>150</v>
      </c>
      <c r="G8" s="106">
        <v>150</v>
      </c>
      <c r="H8" s="106">
        <v>150</v>
      </c>
      <c r="I8" s="106">
        <v>150</v>
      </c>
      <c r="J8" s="106">
        <v>150</v>
      </c>
      <c r="K8" s="106">
        <v>150</v>
      </c>
      <c r="L8" s="106">
        <v>150</v>
      </c>
      <c r="M8" s="106">
        <v>150</v>
      </c>
      <c r="N8" s="106">
        <v>150</v>
      </c>
      <c r="O8" s="62">
        <f t="shared" ref="O8:O15" si="0">SUM(C8:N8)</f>
        <v>1800</v>
      </c>
    </row>
    <row r="9" spans="1:15">
      <c r="A9" s="108" t="s">
        <v>56</v>
      </c>
      <c r="B9" s="124" t="s">
        <v>187</v>
      </c>
      <c r="C9" s="106">
        <v>125</v>
      </c>
      <c r="D9" s="106">
        <v>125</v>
      </c>
      <c r="E9" s="106">
        <v>125</v>
      </c>
      <c r="F9" s="106">
        <v>125</v>
      </c>
      <c r="G9" s="106">
        <v>125</v>
      </c>
      <c r="H9" s="106">
        <v>125</v>
      </c>
      <c r="I9" s="106">
        <v>125</v>
      </c>
      <c r="J9" s="106">
        <v>125</v>
      </c>
      <c r="K9" s="106">
        <v>125</v>
      </c>
      <c r="L9" s="106">
        <v>125</v>
      </c>
      <c r="M9" s="106">
        <v>125</v>
      </c>
      <c r="N9" s="106">
        <v>125</v>
      </c>
      <c r="O9" s="62">
        <f t="shared" si="0"/>
        <v>1500</v>
      </c>
    </row>
    <row r="10" spans="1:15">
      <c r="A10" s="108" t="s">
        <v>56</v>
      </c>
      <c r="B10" s="124" t="s">
        <v>188</v>
      </c>
      <c r="C10" s="106">
        <v>330</v>
      </c>
      <c r="D10" s="106">
        <v>330</v>
      </c>
      <c r="E10" s="106">
        <v>330</v>
      </c>
      <c r="F10" s="106">
        <v>330</v>
      </c>
      <c r="G10" s="106">
        <v>330</v>
      </c>
      <c r="H10" s="106">
        <v>330</v>
      </c>
      <c r="I10" s="106">
        <v>330</v>
      </c>
      <c r="J10" s="106">
        <v>330</v>
      </c>
      <c r="K10" s="106">
        <v>330</v>
      </c>
      <c r="L10" s="106">
        <v>330</v>
      </c>
      <c r="M10" s="106">
        <v>330</v>
      </c>
      <c r="N10" s="106">
        <v>330</v>
      </c>
      <c r="O10" s="62">
        <f t="shared" si="0"/>
        <v>3960</v>
      </c>
    </row>
    <row r="11" spans="1:15">
      <c r="A11" s="108" t="s">
        <v>56</v>
      </c>
      <c r="B11" s="124" t="s">
        <v>189</v>
      </c>
      <c r="C11" s="106">
        <v>1300</v>
      </c>
      <c r="D11" s="106">
        <v>1300</v>
      </c>
      <c r="E11" s="106">
        <v>1300</v>
      </c>
      <c r="F11" s="106">
        <v>1300</v>
      </c>
      <c r="G11" s="106">
        <v>1300</v>
      </c>
      <c r="H11" s="106">
        <v>1300</v>
      </c>
      <c r="I11" s="106">
        <v>1300</v>
      </c>
      <c r="J11" s="106">
        <v>1300</v>
      </c>
      <c r="K11" s="106">
        <v>1300</v>
      </c>
      <c r="L11" s="106">
        <v>1300</v>
      </c>
      <c r="M11" s="106">
        <v>1300</v>
      </c>
      <c r="N11" s="106">
        <v>1300</v>
      </c>
      <c r="O11" s="62">
        <f t="shared" si="0"/>
        <v>15600</v>
      </c>
    </row>
    <row r="12" spans="1:15">
      <c r="A12" s="108" t="s">
        <v>56</v>
      </c>
      <c r="B12" s="124" t="s">
        <v>190</v>
      </c>
      <c r="C12" s="106">
        <v>117</v>
      </c>
      <c r="D12" s="106">
        <v>117</v>
      </c>
      <c r="E12" s="106">
        <v>117</v>
      </c>
      <c r="F12" s="106">
        <v>117</v>
      </c>
      <c r="G12" s="106">
        <v>117</v>
      </c>
      <c r="H12" s="106">
        <v>117</v>
      </c>
      <c r="I12" s="106">
        <v>117</v>
      </c>
      <c r="J12" s="106">
        <v>117</v>
      </c>
      <c r="K12" s="106">
        <v>117</v>
      </c>
      <c r="L12" s="106">
        <v>117</v>
      </c>
      <c r="M12" s="106">
        <v>117</v>
      </c>
      <c r="N12" s="106">
        <v>117</v>
      </c>
      <c r="O12" s="62">
        <f t="shared" si="0"/>
        <v>1404</v>
      </c>
    </row>
    <row r="13" spans="1:15">
      <c r="A13" s="108" t="s">
        <v>56</v>
      </c>
      <c r="B13" s="124" t="s">
        <v>191</v>
      </c>
      <c r="C13" s="106"/>
      <c r="D13" s="106">
        <v>125</v>
      </c>
      <c r="E13" s="106"/>
      <c r="F13" s="106"/>
      <c r="G13" s="106">
        <v>125</v>
      </c>
      <c r="H13" s="106"/>
      <c r="I13" s="106"/>
      <c r="J13" s="106">
        <v>125</v>
      </c>
      <c r="K13" s="106"/>
      <c r="L13" s="106"/>
      <c r="M13" s="106">
        <v>125</v>
      </c>
      <c r="N13" s="106"/>
      <c r="O13" s="62">
        <f t="shared" si="0"/>
        <v>500</v>
      </c>
    </row>
    <row r="14" spans="1:15">
      <c r="A14" s="125" t="s">
        <v>56</v>
      </c>
      <c r="B14" s="124" t="s">
        <v>10</v>
      </c>
      <c r="C14" s="113"/>
      <c r="D14" s="113">
        <v>5</v>
      </c>
      <c r="E14" s="113">
        <v>5</v>
      </c>
      <c r="F14" s="113">
        <v>5</v>
      </c>
      <c r="G14" s="113">
        <v>5</v>
      </c>
      <c r="H14" s="113"/>
      <c r="I14" s="113">
        <v>5</v>
      </c>
      <c r="J14" s="113">
        <v>5</v>
      </c>
      <c r="K14" s="113">
        <v>5</v>
      </c>
      <c r="L14" s="113">
        <v>5</v>
      </c>
      <c r="M14" s="113">
        <v>5</v>
      </c>
      <c r="N14" s="113">
        <v>5</v>
      </c>
      <c r="O14" s="62">
        <f t="shared" si="0"/>
        <v>50</v>
      </c>
    </row>
    <row r="15" spans="1:15">
      <c r="A15" s="125" t="s">
        <v>56</v>
      </c>
      <c r="B15" s="124" t="s">
        <v>192</v>
      </c>
      <c r="C15" s="107"/>
      <c r="D15" s="107"/>
      <c r="E15" s="107">
        <v>400</v>
      </c>
      <c r="F15" s="107"/>
      <c r="G15" s="107"/>
      <c r="H15" s="107"/>
      <c r="I15" s="107"/>
      <c r="J15" s="107"/>
      <c r="K15" s="107"/>
      <c r="L15" s="107"/>
      <c r="M15" s="107"/>
      <c r="N15" s="107"/>
      <c r="O15" s="63">
        <f t="shared" si="0"/>
        <v>400</v>
      </c>
    </row>
    <row r="16" spans="1:15">
      <c r="C16" s="62">
        <f>SUM(C7:C15)</f>
        <v>2372</v>
      </c>
      <c r="D16" s="62">
        <f t="shared" ref="D16:O16" si="1">SUM(D7:D15)</f>
        <v>2502</v>
      </c>
      <c r="E16" s="62">
        <f t="shared" si="1"/>
        <v>2777</v>
      </c>
      <c r="F16" s="62">
        <f t="shared" si="1"/>
        <v>2377</v>
      </c>
      <c r="G16" s="62">
        <f t="shared" si="1"/>
        <v>2502</v>
      </c>
      <c r="H16" s="62">
        <f t="shared" si="1"/>
        <v>2372</v>
      </c>
      <c r="I16" s="62">
        <f t="shared" si="1"/>
        <v>2377</v>
      </c>
      <c r="J16" s="62">
        <f t="shared" si="1"/>
        <v>2502</v>
      </c>
      <c r="K16" s="62">
        <f t="shared" si="1"/>
        <v>2377</v>
      </c>
      <c r="L16" s="62">
        <f t="shared" si="1"/>
        <v>2377</v>
      </c>
      <c r="M16" s="62">
        <f t="shared" si="1"/>
        <v>2502</v>
      </c>
      <c r="N16" s="62">
        <f t="shared" si="1"/>
        <v>2377</v>
      </c>
      <c r="O16" s="62">
        <f t="shared" si="1"/>
        <v>29414</v>
      </c>
    </row>
    <row r="17" spans="3:15">
      <c r="C17" s="62"/>
      <c r="D17" s="62"/>
      <c r="E17" s="62"/>
      <c r="F17" s="62"/>
      <c r="G17" s="62"/>
      <c r="H17" s="62"/>
      <c r="I17" s="62"/>
      <c r="J17" s="62"/>
      <c r="K17" s="62"/>
      <c r="L17" s="62"/>
      <c r="M17" s="62"/>
      <c r="N17" s="62"/>
      <c r="O17" s="62"/>
    </row>
  </sheetData>
  <sheetProtection password="88ED" sheet="1" objects="1" scenarios="1"/>
  <phoneticPr fontId="11" type="noConversion"/>
  <pageMargins left="0.7" right="0.7" top="0.75" bottom="0.75" header="0.3" footer="0.3"/>
  <pageSetup scale="69" fitToHeight="0" orientation="landscape"/>
  <ignoredErrors>
    <ignoredError sqref="C16:O16" formulaRange="1"/>
  </ignoredErrors>
  <extLst>
    <ext xmlns:x14="http://schemas.microsoft.com/office/spreadsheetml/2009/9/main" uri="{CCE6A557-97BC-4b89-ADB6-D9C93CAAB3DF}">
      <x14:dataValidations xmlns:xm="http://schemas.microsoft.com/office/excel/2006/main" count="1">
        <x14:dataValidation type="list" allowBlank="1" showInputMessage="1" showErrorMessage="1">
          <x14:formula1>
            <xm:f>'Data Sheet'!$D$1:$D$13</xm:f>
          </x14:formula1>
          <xm:sqref>A7:A15</xm:sqref>
        </x14:dataValidation>
      </x14:dataValidations>
    </ex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2:O14"/>
  <sheetViews>
    <sheetView workbookViewId="0">
      <selection activeCell="A11" sqref="A11"/>
    </sheetView>
  </sheetViews>
  <sheetFormatPr baseColWidth="10" defaultColWidth="8.83203125" defaultRowHeight="12" x14ac:dyDescent="0"/>
  <cols>
    <col min="2" max="2" width="39.5" bestFit="1" customWidth="1"/>
    <col min="3" max="3" width="12" bestFit="1" customWidth="1"/>
    <col min="15" max="15" width="10.33203125" bestFit="1" customWidth="1"/>
  </cols>
  <sheetData>
    <row r="2" spans="1:15">
      <c r="A2" s="64" t="s">
        <v>169</v>
      </c>
    </row>
    <row r="4" spans="1:15">
      <c r="A4" s="112" t="s">
        <v>68</v>
      </c>
    </row>
    <row r="5" spans="1:15">
      <c r="A5" s="112"/>
    </row>
    <row r="6" spans="1:15" ht="13" thickBot="1">
      <c r="A6" s="120" t="s">
        <v>64</v>
      </c>
      <c r="B6" s="120" t="s">
        <v>27</v>
      </c>
      <c r="C6" s="121">
        <v>42552</v>
      </c>
      <c r="D6" s="121">
        <v>42583</v>
      </c>
      <c r="E6" s="121">
        <v>42614</v>
      </c>
      <c r="F6" s="121">
        <v>42644</v>
      </c>
      <c r="G6" s="121">
        <v>42675</v>
      </c>
      <c r="H6" s="121">
        <v>42705</v>
      </c>
      <c r="I6" s="121">
        <v>42736</v>
      </c>
      <c r="J6" s="121">
        <v>42767</v>
      </c>
      <c r="K6" s="121">
        <v>42795</v>
      </c>
      <c r="L6" s="121">
        <v>42826</v>
      </c>
      <c r="M6" s="121">
        <v>42856</v>
      </c>
      <c r="N6" s="121">
        <v>42887</v>
      </c>
      <c r="O6" s="122" t="s">
        <v>1</v>
      </c>
    </row>
    <row r="7" spans="1:15">
      <c r="A7" s="108" t="s">
        <v>56</v>
      </c>
      <c r="B7" s="124" t="s">
        <v>198</v>
      </c>
      <c r="C7" s="106">
        <v>390</v>
      </c>
      <c r="D7" s="106">
        <v>390</v>
      </c>
      <c r="E7" s="106">
        <v>390</v>
      </c>
      <c r="F7" s="106">
        <v>390</v>
      </c>
      <c r="G7" s="106">
        <v>390</v>
      </c>
      <c r="H7" s="106">
        <v>390</v>
      </c>
      <c r="I7" s="106">
        <v>390</v>
      </c>
      <c r="J7" s="106">
        <v>390</v>
      </c>
      <c r="K7" s="106">
        <v>390</v>
      </c>
      <c r="L7" s="106">
        <v>390</v>
      </c>
      <c r="M7" s="106">
        <v>390</v>
      </c>
      <c r="N7" s="106">
        <v>390</v>
      </c>
      <c r="O7" s="62">
        <f t="shared" ref="O7:O12" si="0">SUM(C7:N7)</f>
        <v>4680</v>
      </c>
    </row>
    <row r="8" spans="1:15">
      <c r="A8" s="125" t="s">
        <v>56</v>
      </c>
      <c r="B8" s="124" t="s">
        <v>193</v>
      </c>
      <c r="C8" s="106"/>
      <c r="D8" s="106"/>
      <c r="E8" s="106">
        <v>100</v>
      </c>
      <c r="F8" s="106"/>
      <c r="G8" s="106"/>
      <c r="H8" s="106">
        <v>100</v>
      </c>
      <c r="I8" s="106"/>
      <c r="J8" s="106"/>
      <c r="K8" s="106">
        <v>100</v>
      </c>
      <c r="L8" s="106"/>
      <c r="M8" s="106"/>
      <c r="N8" s="106">
        <v>100</v>
      </c>
      <c r="O8" s="62">
        <f t="shared" si="0"/>
        <v>400</v>
      </c>
    </row>
    <row r="9" spans="1:15">
      <c r="A9" s="125" t="s">
        <v>56</v>
      </c>
      <c r="B9" s="124" t="s">
        <v>194</v>
      </c>
      <c r="C9" s="106"/>
      <c r="D9" s="106"/>
      <c r="E9" s="106"/>
      <c r="F9" s="106">
        <v>200</v>
      </c>
      <c r="G9" s="106"/>
      <c r="H9" s="106"/>
      <c r="I9" s="106"/>
      <c r="J9" s="106">
        <v>200</v>
      </c>
      <c r="K9" s="106"/>
      <c r="L9" s="106"/>
      <c r="M9" s="106">
        <v>200</v>
      </c>
      <c r="N9" s="106"/>
      <c r="O9" s="62">
        <f t="shared" si="0"/>
        <v>600</v>
      </c>
    </row>
    <row r="10" spans="1:15">
      <c r="A10" s="125" t="s">
        <v>56</v>
      </c>
      <c r="B10" s="124" t="s">
        <v>195</v>
      </c>
      <c r="C10" s="106"/>
      <c r="D10" s="106">
        <v>10</v>
      </c>
      <c r="E10" s="106"/>
      <c r="F10" s="106">
        <v>10</v>
      </c>
      <c r="G10" s="106"/>
      <c r="H10" s="106">
        <v>10</v>
      </c>
      <c r="I10" s="106"/>
      <c r="J10" s="106">
        <v>10</v>
      </c>
      <c r="K10" s="106"/>
      <c r="L10" s="106">
        <v>10</v>
      </c>
      <c r="M10" s="106"/>
      <c r="N10" s="106">
        <v>6</v>
      </c>
      <c r="O10" s="62">
        <f t="shared" si="0"/>
        <v>56</v>
      </c>
    </row>
    <row r="11" spans="1:15">
      <c r="A11" s="125" t="s">
        <v>56</v>
      </c>
      <c r="B11" s="124" t="s">
        <v>196</v>
      </c>
      <c r="C11" s="106"/>
      <c r="D11" s="106">
        <v>100</v>
      </c>
      <c r="E11" s="106"/>
      <c r="F11" s="106"/>
      <c r="G11" s="106"/>
      <c r="H11" s="106"/>
      <c r="I11" s="106"/>
      <c r="J11" s="106"/>
      <c r="K11" s="106"/>
      <c r="L11" s="106"/>
      <c r="M11" s="106">
        <v>50</v>
      </c>
      <c r="N11" s="106"/>
      <c r="O11" s="62">
        <f t="shared" si="0"/>
        <v>150</v>
      </c>
    </row>
    <row r="12" spans="1:15">
      <c r="A12" s="125" t="s">
        <v>56</v>
      </c>
      <c r="B12" s="124" t="s">
        <v>197</v>
      </c>
      <c r="C12" s="107"/>
      <c r="D12" s="107"/>
      <c r="E12" s="107"/>
      <c r="F12" s="107"/>
      <c r="G12" s="107"/>
      <c r="H12" s="107"/>
      <c r="I12" s="107"/>
      <c r="J12" s="107"/>
      <c r="K12" s="107"/>
      <c r="L12" s="107"/>
      <c r="M12" s="107">
        <v>200</v>
      </c>
      <c r="N12" s="107"/>
      <c r="O12" s="63">
        <f t="shared" si="0"/>
        <v>200</v>
      </c>
    </row>
    <row r="13" spans="1:15">
      <c r="C13" s="62">
        <f t="shared" ref="C13:N13" si="1">SUM(C7:C12)</f>
        <v>390</v>
      </c>
      <c r="D13" s="62">
        <f t="shared" si="1"/>
        <v>500</v>
      </c>
      <c r="E13" s="62">
        <f t="shared" si="1"/>
        <v>490</v>
      </c>
      <c r="F13" s="62">
        <f t="shared" si="1"/>
        <v>600</v>
      </c>
      <c r="G13" s="62">
        <f t="shared" si="1"/>
        <v>390</v>
      </c>
      <c r="H13" s="62">
        <f t="shared" si="1"/>
        <v>500</v>
      </c>
      <c r="I13" s="62">
        <f t="shared" si="1"/>
        <v>390</v>
      </c>
      <c r="J13" s="62">
        <f t="shared" si="1"/>
        <v>600</v>
      </c>
      <c r="K13" s="62">
        <f t="shared" si="1"/>
        <v>490</v>
      </c>
      <c r="L13" s="62">
        <f t="shared" si="1"/>
        <v>400</v>
      </c>
      <c r="M13" s="62">
        <f t="shared" si="1"/>
        <v>840</v>
      </c>
      <c r="N13" s="62">
        <f t="shared" si="1"/>
        <v>496</v>
      </c>
      <c r="O13" s="62">
        <f t="shared" ref="O13" si="2">SUM(O7:O12)</f>
        <v>6086</v>
      </c>
    </row>
    <row r="14" spans="1:15">
      <c r="C14" s="62"/>
      <c r="D14" s="62"/>
      <c r="E14" s="62"/>
      <c r="F14" s="62"/>
      <c r="G14" s="62"/>
      <c r="H14" s="62"/>
      <c r="I14" s="62"/>
      <c r="J14" s="62"/>
      <c r="K14" s="62"/>
      <c r="L14" s="62"/>
      <c r="M14" s="62"/>
      <c r="N14" s="62"/>
      <c r="O14" s="62"/>
    </row>
  </sheetData>
  <sheetProtection password="88ED" sheet="1" objects="1" scenarios="1"/>
  <phoneticPr fontId="11" type="noConversion"/>
  <pageMargins left="0.7" right="0.7" top="0.75" bottom="0.75" header="0.3" footer="0.3"/>
  <pageSetup scale="68" fitToHeight="0" orientation="landscape"/>
  <ignoredErrors>
    <ignoredError sqref="C13:N13" formulaRange="1"/>
  </ignoredErrors>
  <extLst>
    <ext xmlns:x14="http://schemas.microsoft.com/office/spreadsheetml/2009/9/main" uri="{CCE6A557-97BC-4b89-ADB6-D9C93CAAB3DF}">
      <x14:dataValidations xmlns:xm="http://schemas.microsoft.com/office/excel/2006/main" count="1">
        <x14:dataValidation type="list" allowBlank="1" showInputMessage="1" showErrorMessage="1">
          <x14:formula1>
            <xm:f>'Data Sheet'!$D$1:$D$13</xm:f>
          </x14:formula1>
          <xm:sqref>A7:A12</xm:sqref>
        </x14:dataValidation>
      </x14:dataValidations>
    </ex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2:O13"/>
  <sheetViews>
    <sheetView workbookViewId="0">
      <selection activeCell="B7" sqref="B7"/>
    </sheetView>
  </sheetViews>
  <sheetFormatPr baseColWidth="10" defaultColWidth="8.83203125" defaultRowHeight="12" x14ac:dyDescent="0"/>
  <cols>
    <col min="1" max="1" width="10.1640625" bestFit="1" customWidth="1"/>
    <col min="2" max="2" width="37.6640625" bestFit="1" customWidth="1"/>
    <col min="3" max="3" width="12" bestFit="1" customWidth="1"/>
    <col min="15" max="15" width="10.33203125" bestFit="1" customWidth="1"/>
  </cols>
  <sheetData>
    <row r="2" spans="1:15">
      <c r="A2" s="64" t="s">
        <v>169</v>
      </c>
    </row>
    <row r="4" spans="1:15">
      <c r="A4" s="112" t="s">
        <v>67</v>
      </c>
    </row>
    <row r="5" spans="1:15">
      <c r="A5" s="112"/>
    </row>
    <row r="6" spans="1:15" ht="13" thickBot="1">
      <c r="A6" s="119" t="s">
        <v>64</v>
      </c>
      <c r="B6" s="119" t="s">
        <v>63</v>
      </c>
      <c r="C6" s="121">
        <v>42552</v>
      </c>
      <c r="D6" s="121">
        <v>42583</v>
      </c>
      <c r="E6" s="121">
        <v>42614</v>
      </c>
      <c r="F6" s="121">
        <v>42644</v>
      </c>
      <c r="G6" s="121">
        <v>42675</v>
      </c>
      <c r="H6" s="121">
        <v>42705</v>
      </c>
      <c r="I6" s="121">
        <v>42736</v>
      </c>
      <c r="J6" s="121">
        <v>42767</v>
      </c>
      <c r="K6" s="121">
        <v>42795</v>
      </c>
      <c r="L6" s="121">
        <v>42826</v>
      </c>
      <c r="M6" s="121">
        <v>42856</v>
      </c>
      <c r="N6" s="121">
        <v>42887</v>
      </c>
      <c r="O6" s="122" t="s">
        <v>1</v>
      </c>
    </row>
    <row r="7" spans="1:15">
      <c r="A7" s="108" t="s">
        <v>56</v>
      </c>
      <c r="B7" s="124" t="s">
        <v>205</v>
      </c>
      <c r="C7" s="106">
        <v>125</v>
      </c>
      <c r="D7" s="106">
        <v>125</v>
      </c>
      <c r="E7" s="106">
        <v>125</v>
      </c>
      <c r="F7" s="106">
        <v>125</v>
      </c>
      <c r="G7" s="106">
        <v>125</v>
      </c>
      <c r="H7" s="106">
        <v>125</v>
      </c>
      <c r="I7" s="106">
        <v>125</v>
      </c>
      <c r="J7" s="106">
        <v>125</v>
      </c>
      <c r="K7" s="106">
        <v>125</v>
      </c>
      <c r="L7" s="106">
        <v>125</v>
      </c>
      <c r="M7" s="106">
        <v>125</v>
      </c>
      <c r="N7" s="106">
        <v>125</v>
      </c>
      <c r="O7" s="62">
        <f>SUM(C7:N7)</f>
        <v>1500</v>
      </c>
    </row>
    <row r="8" spans="1:15">
      <c r="A8" s="108"/>
      <c r="B8" s="109"/>
      <c r="C8" s="106"/>
      <c r="D8" s="106"/>
      <c r="E8" s="106"/>
      <c r="F8" s="106"/>
      <c r="G8" s="106"/>
      <c r="H8" s="106"/>
      <c r="I8" s="106"/>
      <c r="J8" s="106"/>
      <c r="K8" s="106"/>
      <c r="L8" s="106"/>
      <c r="M8" s="106"/>
      <c r="N8" s="106"/>
      <c r="O8" s="62">
        <f t="shared" ref="O8:O11" si="0">SUM(C8:N8)</f>
        <v>0</v>
      </c>
    </row>
    <row r="9" spans="1:15">
      <c r="A9" s="108"/>
      <c r="B9" s="109"/>
      <c r="C9" s="106"/>
      <c r="D9" s="106"/>
      <c r="E9" s="106"/>
      <c r="F9" s="106"/>
      <c r="G9" s="106"/>
      <c r="H9" s="106"/>
      <c r="I9" s="106"/>
      <c r="J9" s="106"/>
      <c r="K9" s="106"/>
      <c r="L9" s="106"/>
      <c r="M9" s="106"/>
      <c r="N9" s="106"/>
      <c r="O9" s="62">
        <f t="shared" si="0"/>
        <v>0</v>
      </c>
    </row>
    <row r="10" spans="1:15">
      <c r="A10" s="108"/>
      <c r="B10" s="109"/>
      <c r="C10" s="106"/>
      <c r="D10" s="106"/>
      <c r="E10" s="106"/>
      <c r="F10" s="106"/>
      <c r="G10" s="106"/>
      <c r="H10" s="106"/>
      <c r="I10" s="106"/>
      <c r="J10" s="106"/>
      <c r="K10" s="106"/>
      <c r="L10" s="106"/>
      <c r="M10" s="106"/>
      <c r="N10" s="106"/>
      <c r="O10" s="62">
        <f t="shared" si="0"/>
        <v>0</v>
      </c>
    </row>
    <row r="11" spans="1:15">
      <c r="A11" s="108"/>
      <c r="B11" s="110"/>
      <c r="C11" s="107"/>
      <c r="D11" s="107"/>
      <c r="E11" s="107"/>
      <c r="F11" s="107"/>
      <c r="G11" s="107"/>
      <c r="H11" s="107"/>
      <c r="I11" s="107"/>
      <c r="J11" s="107"/>
      <c r="K11" s="107"/>
      <c r="L11" s="107"/>
      <c r="M11" s="107"/>
      <c r="N11" s="107"/>
      <c r="O11" s="63">
        <f t="shared" si="0"/>
        <v>0</v>
      </c>
    </row>
    <row r="12" spans="1:15">
      <c r="C12" s="62">
        <f t="shared" ref="C12:O12" si="1">SUM(C7:C11)</f>
        <v>125</v>
      </c>
      <c r="D12" s="62">
        <f t="shared" si="1"/>
        <v>125</v>
      </c>
      <c r="E12" s="62">
        <f t="shared" si="1"/>
        <v>125</v>
      </c>
      <c r="F12" s="62">
        <f t="shared" si="1"/>
        <v>125</v>
      </c>
      <c r="G12" s="62">
        <f t="shared" si="1"/>
        <v>125</v>
      </c>
      <c r="H12" s="62">
        <f t="shared" si="1"/>
        <v>125</v>
      </c>
      <c r="I12" s="62">
        <f t="shared" si="1"/>
        <v>125</v>
      </c>
      <c r="J12" s="62">
        <f t="shared" si="1"/>
        <v>125</v>
      </c>
      <c r="K12" s="62">
        <f t="shared" si="1"/>
        <v>125</v>
      </c>
      <c r="L12" s="62">
        <f t="shared" si="1"/>
        <v>125</v>
      </c>
      <c r="M12" s="62">
        <f t="shared" si="1"/>
        <v>125</v>
      </c>
      <c r="N12" s="62">
        <f t="shared" si="1"/>
        <v>125</v>
      </c>
      <c r="O12" s="62">
        <f t="shared" si="1"/>
        <v>1500</v>
      </c>
    </row>
    <row r="13" spans="1:15">
      <c r="C13" s="62"/>
      <c r="D13" s="62"/>
      <c r="E13" s="62"/>
      <c r="F13" s="62"/>
      <c r="G13" s="62"/>
      <c r="H13" s="62"/>
      <c r="I13" s="62"/>
      <c r="J13" s="62"/>
      <c r="K13" s="62"/>
      <c r="L13" s="62"/>
      <c r="M13" s="62"/>
      <c r="N13" s="62"/>
      <c r="O13" s="62"/>
    </row>
  </sheetData>
  <sheetProtection password="88ED" sheet="1" objects="1" scenarios="1"/>
  <phoneticPr fontId="11" type="noConversion"/>
  <pageMargins left="0.7" right="0.7" top="0.75" bottom="0.75" header="0.3" footer="0.3"/>
  <pageSetup scale="68" fitToHeight="0" orientation="landscape"/>
  <ignoredErrors>
    <ignoredError sqref="C12:N12" formulaRange="1"/>
  </ignoredErrors>
  <extLst>
    <ext xmlns:x14="http://schemas.microsoft.com/office/spreadsheetml/2009/9/main" uri="{CCE6A557-97BC-4b89-ADB6-D9C93CAAB3DF}">
      <x14:dataValidations xmlns:xm="http://schemas.microsoft.com/office/excel/2006/main" count="1">
        <x14:dataValidation type="list" allowBlank="1" showInputMessage="1" showErrorMessage="1">
          <x14:formula1>
            <xm:f>'Data Sheet'!$D$1:$D$13</xm:f>
          </x14:formula1>
          <xm:sqref>A7:A11</xm:sqref>
        </x14:dataValidation>
      </x14:dataValidations>
    </ex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2:O13"/>
  <sheetViews>
    <sheetView workbookViewId="0"/>
  </sheetViews>
  <sheetFormatPr baseColWidth="10" defaultColWidth="8.83203125" defaultRowHeight="12" x14ac:dyDescent="0"/>
  <cols>
    <col min="2" max="2" width="37.6640625" bestFit="1" customWidth="1"/>
    <col min="3" max="3" width="12" bestFit="1" customWidth="1"/>
  </cols>
  <sheetData>
    <row r="2" spans="1:15">
      <c r="A2" s="64" t="s">
        <v>169</v>
      </c>
    </row>
    <row r="4" spans="1:15">
      <c r="A4" s="112" t="s">
        <v>69</v>
      </c>
    </row>
    <row r="5" spans="1:15">
      <c r="A5" s="112"/>
    </row>
    <row r="6" spans="1:15" ht="13" thickBot="1">
      <c r="A6" s="119" t="s">
        <v>64</v>
      </c>
      <c r="B6" s="119" t="s">
        <v>62</v>
      </c>
      <c r="C6" s="121">
        <v>42552</v>
      </c>
      <c r="D6" s="121">
        <v>42583</v>
      </c>
      <c r="E6" s="121">
        <v>42614</v>
      </c>
      <c r="F6" s="121">
        <v>42644</v>
      </c>
      <c r="G6" s="121">
        <v>42675</v>
      </c>
      <c r="H6" s="121">
        <v>42705</v>
      </c>
      <c r="I6" s="121">
        <v>42736</v>
      </c>
      <c r="J6" s="121">
        <v>42767</v>
      </c>
      <c r="K6" s="121">
        <v>42795</v>
      </c>
      <c r="L6" s="121">
        <v>42826</v>
      </c>
      <c r="M6" s="121">
        <v>42856</v>
      </c>
      <c r="N6" s="121">
        <v>42887</v>
      </c>
      <c r="O6" s="122" t="s">
        <v>1</v>
      </c>
    </row>
    <row r="7" spans="1:15">
      <c r="A7" s="108"/>
      <c r="B7" s="109"/>
      <c r="C7" s="106"/>
      <c r="D7" s="106"/>
      <c r="E7" s="106"/>
      <c r="F7" s="106"/>
      <c r="G7" s="106"/>
      <c r="H7" s="106"/>
      <c r="I7" s="106"/>
      <c r="J7" s="106"/>
      <c r="K7" s="106"/>
      <c r="L7" s="106"/>
      <c r="M7" s="106"/>
      <c r="N7" s="106"/>
      <c r="O7" s="62">
        <f>SUM(C7:N7)</f>
        <v>0</v>
      </c>
    </row>
    <row r="8" spans="1:15">
      <c r="A8" s="108"/>
      <c r="B8" s="109"/>
      <c r="C8" s="106"/>
      <c r="D8" s="106"/>
      <c r="E8" s="106"/>
      <c r="F8" s="106"/>
      <c r="G8" s="106"/>
      <c r="H8" s="106"/>
      <c r="I8" s="106"/>
      <c r="J8" s="106"/>
      <c r="K8" s="106"/>
      <c r="L8" s="106"/>
      <c r="M8" s="106"/>
      <c r="N8" s="106"/>
      <c r="O8" s="62">
        <f t="shared" ref="O8:O11" si="0">SUM(C8:N8)</f>
        <v>0</v>
      </c>
    </row>
    <row r="9" spans="1:15">
      <c r="A9" s="108"/>
      <c r="B9" s="109"/>
      <c r="C9" s="106"/>
      <c r="D9" s="106"/>
      <c r="E9" s="106"/>
      <c r="F9" s="106"/>
      <c r="G9" s="106"/>
      <c r="H9" s="106"/>
      <c r="I9" s="106"/>
      <c r="J9" s="106"/>
      <c r="K9" s="106"/>
      <c r="L9" s="106"/>
      <c r="M9" s="106"/>
      <c r="N9" s="106"/>
      <c r="O9" s="62">
        <f t="shared" si="0"/>
        <v>0</v>
      </c>
    </row>
    <row r="10" spans="1:15">
      <c r="A10" s="108"/>
      <c r="B10" s="109"/>
      <c r="C10" s="106"/>
      <c r="D10" s="106"/>
      <c r="E10" s="106"/>
      <c r="F10" s="106"/>
      <c r="G10" s="106"/>
      <c r="H10" s="106"/>
      <c r="I10" s="106"/>
      <c r="J10" s="106"/>
      <c r="K10" s="106"/>
      <c r="L10" s="106"/>
      <c r="M10" s="106"/>
      <c r="N10" s="106"/>
      <c r="O10" s="62">
        <f t="shared" si="0"/>
        <v>0</v>
      </c>
    </row>
    <row r="11" spans="1:15">
      <c r="A11" s="108"/>
      <c r="B11" s="110"/>
      <c r="C11" s="107"/>
      <c r="D11" s="107"/>
      <c r="E11" s="107"/>
      <c r="F11" s="107"/>
      <c r="G11" s="107"/>
      <c r="H11" s="107"/>
      <c r="I11" s="107"/>
      <c r="J11" s="107"/>
      <c r="K11" s="107"/>
      <c r="L11" s="107"/>
      <c r="M11" s="107"/>
      <c r="N11" s="107"/>
      <c r="O11" s="63">
        <f t="shared" si="0"/>
        <v>0</v>
      </c>
    </row>
    <row r="12" spans="1:15">
      <c r="C12" s="62">
        <f t="shared" ref="C12:O12" si="1">SUM(C7:C11)</f>
        <v>0</v>
      </c>
      <c r="D12" s="62">
        <f t="shared" si="1"/>
        <v>0</v>
      </c>
      <c r="E12" s="62">
        <f t="shared" si="1"/>
        <v>0</v>
      </c>
      <c r="F12" s="62">
        <f t="shared" si="1"/>
        <v>0</v>
      </c>
      <c r="G12" s="62">
        <f t="shared" si="1"/>
        <v>0</v>
      </c>
      <c r="H12" s="62">
        <f t="shared" si="1"/>
        <v>0</v>
      </c>
      <c r="I12" s="62">
        <f t="shared" si="1"/>
        <v>0</v>
      </c>
      <c r="J12" s="62">
        <f t="shared" si="1"/>
        <v>0</v>
      </c>
      <c r="K12" s="62">
        <f t="shared" si="1"/>
        <v>0</v>
      </c>
      <c r="L12" s="62">
        <f t="shared" si="1"/>
        <v>0</v>
      </c>
      <c r="M12" s="62">
        <f t="shared" si="1"/>
        <v>0</v>
      </c>
      <c r="N12" s="62">
        <f t="shared" si="1"/>
        <v>0</v>
      </c>
      <c r="O12" s="62">
        <f t="shared" si="1"/>
        <v>0</v>
      </c>
    </row>
    <row r="13" spans="1:15">
      <c r="C13" s="62"/>
      <c r="D13" s="62"/>
      <c r="E13" s="62"/>
      <c r="F13" s="62"/>
      <c r="G13" s="62"/>
      <c r="H13" s="62"/>
      <c r="I13" s="62"/>
      <c r="J13" s="62"/>
      <c r="K13" s="62"/>
      <c r="L13" s="62"/>
      <c r="M13" s="62"/>
      <c r="N13" s="62"/>
      <c r="O13" s="62"/>
    </row>
  </sheetData>
  <sheetProtection password="88ED" sheet="1" objects="1" scenarios="1"/>
  <phoneticPr fontId="11" type="noConversion"/>
  <pageMargins left="0.7" right="0.7" top="0.75" bottom="0.75" header="0.3" footer="0.3"/>
  <pageSetup scale="69" fitToHeight="0" orientation="landscape"/>
  <ignoredErrors>
    <ignoredError sqref="C12:N12" formulaRange="1"/>
  </ignoredErrors>
  <extLst>
    <ext xmlns:x14="http://schemas.microsoft.com/office/spreadsheetml/2009/9/main" uri="{CCE6A557-97BC-4b89-ADB6-D9C93CAAB3DF}">
      <x14:dataValidations xmlns:xm="http://schemas.microsoft.com/office/excel/2006/main" count="1">
        <x14:dataValidation type="list" allowBlank="1" showInputMessage="1" showErrorMessage="1">
          <x14:formula1>
            <xm:f>'Data Sheet'!$D$1:$D$13</xm:f>
          </x14:formula1>
          <xm:sqref>A7:A11</xm:sqref>
        </x14:dataValidation>
      </x14:dataValidations>
    </ex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2:O13"/>
  <sheetViews>
    <sheetView workbookViewId="0"/>
  </sheetViews>
  <sheetFormatPr baseColWidth="10" defaultColWidth="8.83203125" defaultRowHeight="12" x14ac:dyDescent="0"/>
  <cols>
    <col min="2" max="2" width="37.6640625" bestFit="1" customWidth="1"/>
    <col min="3" max="3" width="12" bestFit="1" customWidth="1"/>
    <col min="15" max="15" width="10.33203125" bestFit="1" customWidth="1"/>
  </cols>
  <sheetData>
    <row r="2" spans="1:15">
      <c r="A2" s="64" t="s">
        <v>180</v>
      </c>
    </row>
    <row r="4" spans="1:15">
      <c r="A4" s="112" t="s">
        <v>70</v>
      </c>
    </row>
    <row r="5" spans="1:15">
      <c r="A5" s="112"/>
    </row>
    <row r="6" spans="1:15" ht="13" thickBot="1">
      <c r="A6" s="119" t="s">
        <v>64</v>
      </c>
      <c r="B6" s="119" t="s">
        <v>27</v>
      </c>
      <c r="C6" s="121">
        <v>42552</v>
      </c>
      <c r="D6" s="121">
        <v>42583</v>
      </c>
      <c r="E6" s="121">
        <v>42614</v>
      </c>
      <c r="F6" s="121">
        <v>42644</v>
      </c>
      <c r="G6" s="121">
        <v>42675</v>
      </c>
      <c r="H6" s="121">
        <v>42705</v>
      </c>
      <c r="I6" s="121">
        <v>42736</v>
      </c>
      <c r="J6" s="121">
        <v>42767</v>
      </c>
      <c r="K6" s="121">
        <v>42795</v>
      </c>
      <c r="L6" s="121">
        <v>42826</v>
      </c>
      <c r="M6" s="121">
        <v>42856</v>
      </c>
      <c r="N6" s="121">
        <v>42887</v>
      </c>
      <c r="O6" s="122" t="s">
        <v>1</v>
      </c>
    </row>
    <row r="7" spans="1:15">
      <c r="A7" s="108"/>
      <c r="B7" s="109"/>
      <c r="C7" s="106"/>
      <c r="D7" s="106"/>
      <c r="E7" s="106"/>
      <c r="F7" s="106"/>
      <c r="G7" s="106"/>
      <c r="H7" s="106"/>
      <c r="I7" s="106"/>
      <c r="J7" s="106"/>
      <c r="K7" s="106"/>
      <c r="L7" s="106"/>
      <c r="M7" s="106"/>
      <c r="N7" s="106"/>
      <c r="O7" s="62">
        <f>SUM(C7:N7)</f>
        <v>0</v>
      </c>
    </row>
    <row r="8" spans="1:15">
      <c r="A8" s="108"/>
      <c r="B8" s="109"/>
      <c r="C8" s="106"/>
      <c r="D8" s="106"/>
      <c r="E8" s="106"/>
      <c r="F8" s="106"/>
      <c r="G8" s="106"/>
      <c r="H8" s="106"/>
      <c r="I8" s="106"/>
      <c r="J8" s="106"/>
      <c r="K8" s="106"/>
      <c r="L8" s="106"/>
      <c r="M8" s="106"/>
      <c r="N8" s="106"/>
      <c r="O8" s="62">
        <f t="shared" ref="O8:O11" si="0">SUM(C8:N8)</f>
        <v>0</v>
      </c>
    </row>
    <row r="9" spans="1:15">
      <c r="A9" s="108"/>
      <c r="B9" s="109"/>
      <c r="C9" s="106"/>
      <c r="D9" s="106"/>
      <c r="E9" s="106"/>
      <c r="F9" s="106"/>
      <c r="G9" s="106"/>
      <c r="H9" s="106"/>
      <c r="I9" s="106"/>
      <c r="J9" s="106"/>
      <c r="K9" s="106"/>
      <c r="L9" s="106"/>
      <c r="M9" s="106"/>
      <c r="N9" s="106"/>
      <c r="O9" s="62">
        <f t="shared" si="0"/>
        <v>0</v>
      </c>
    </row>
    <row r="10" spans="1:15">
      <c r="A10" s="108"/>
      <c r="B10" s="109"/>
      <c r="C10" s="106"/>
      <c r="D10" s="106"/>
      <c r="E10" s="106"/>
      <c r="F10" s="106"/>
      <c r="G10" s="106"/>
      <c r="H10" s="106"/>
      <c r="I10" s="106"/>
      <c r="J10" s="106"/>
      <c r="K10" s="106"/>
      <c r="L10" s="106"/>
      <c r="M10" s="106"/>
      <c r="N10" s="106"/>
      <c r="O10" s="62">
        <f t="shared" si="0"/>
        <v>0</v>
      </c>
    </row>
    <row r="11" spans="1:15">
      <c r="A11" s="108"/>
      <c r="B11" s="109"/>
      <c r="C11" s="107"/>
      <c r="D11" s="107"/>
      <c r="E11" s="107"/>
      <c r="F11" s="107"/>
      <c r="G11" s="107"/>
      <c r="H11" s="107"/>
      <c r="I11" s="107"/>
      <c r="J11" s="107"/>
      <c r="K11" s="107"/>
      <c r="L11" s="107"/>
      <c r="M11" s="107"/>
      <c r="N11" s="107"/>
      <c r="O11" s="63">
        <f t="shared" si="0"/>
        <v>0</v>
      </c>
    </row>
    <row r="12" spans="1:15">
      <c r="C12" s="62">
        <f t="shared" ref="C12:O12" si="1">SUM(C7:C11)</f>
        <v>0</v>
      </c>
      <c r="D12" s="62">
        <f t="shared" si="1"/>
        <v>0</v>
      </c>
      <c r="E12" s="62">
        <f t="shared" si="1"/>
        <v>0</v>
      </c>
      <c r="F12" s="62">
        <f t="shared" si="1"/>
        <v>0</v>
      </c>
      <c r="G12" s="62">
        <f t="shared" si="1"/>
        <v>0</v>
      </c>
      <c r="H12" s="62">
        <f t="shared" si="1"/>
        <v>0</v>
      </c>
      <c r="I12" s="62">
        <f t="shared" si="1"/>
        <v>0</v>
      </c>
      <c r="J12" s="62">
        <f t="shared" si="1"/>
        <v>0</v>
      </c>
      <c r="K12" s="62">
        <f t="shared" si="1"/>
        <v>0</v>
      </c>
      <c r="L12" s="62">
        <f t="shared" si="1"/>
        <v>0</v>
      </c>
      <c r="M12" s="62">
        <f t="shared" si="1"/>
        <v>0</v>
      </c>
      <c r="N12" s="62">
        <f t="shared" si="1"/>
        <v>0</v>
      </c>
      <c r="O12" s="62">
        <f t="shared" si="1"/>
        <v>0</v>
      </c>
    </row>
    <row r="13" spans="1:15">
      <c r="C13" s="62"/>
      <c r="D13" s="62"/>
      <c r="E13" s="62"/>
      <c r="F13" s="62"/>
      <c r="G13" s="62"/>
      <c r="H13" s="62"/>
      <c r="I13" s="62"/>
      <c r="J13" s="62"/>
      <c r="K13" s="62"/>
      <c r="L13" s="62"/>
      <c r="M13" s="62"/>
      <c r="N13" s="62"/>
      <c r="O13" s="62"/>
    </row>
  </sheetData>
  <sheetProtection password="88ED" sheet="1" objects="1" scenarios="1"/>
  <phoneticPr fontId="11" type="noConversion"/>
  <pageMargins left="0.7" right="0.7" top="0.75" bottom="0.75" header="0.3" footer="0.3"/>
  <pageSetup scale="69" fitToHeight="0" orientation="landscape"/>
  <ignoredErrors>
    <ignoredError sqref="C12:N12" formulaRange="1"/>
  </ignoredErrors>
  <extLst>
    <ext xmlns:x14="http://schemas.microsoft.com/office/spreadsheetml/2009/9/main" uri="{CCE6A557-97BC-4b89-ADB6-D9C93CAAB3DF}">
      <x14:dataValidations xmlns:xm="http://schemas.microsoft.com/office/excel/2006/main" count="2">
        <x14:dataValidation type="list" allowBlank="1" showInputMessage="1" showErrorMessage="1">
          <x14:formula1>
            <xm:f>'Data Sheet'!$D$1:$D$13</xm:f>
          </x14:formula1>
          <xm:sqref>A7:A11</xm:sqref>
        </x14:dataValidation>
        <x14:dataValidation type="list" errorStyle="information" showInputMessage="1">
          <x14:formula1>
            <xm:f>'Data Sheet'!$F$2:$F$11</xm:f>
          </x14:formula1>
          <xm:sqref>B7:B11</xm:sqref>
        </x14:dataValidation>
      </x14:dataValidations>
    </ex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11</vt:i4>
      </vt:variant>
    </vt:vector>
  </HeadingPairs>
  <TitlesOfParts>
    <vt:vector size="11" baseType="lpstr">
      <vt:lpstr>Budget Completion Instuctions</vt:lpstr>
      <vt:lpstr>Description of Exp Categories</vt:lpstr>
      <vt:lpstr>Category Codes</vt:lpstr>
      <vt:lpstr>Sample Worksheet</vt:lpstr>
      <vt:lpstr>100 - Operations</vt:lpstr>
      <vt:lpstr>200 - Outreach</vt:lpstr>
      <vt:lpstr>300 - CIP</vt:lpstr>
      <vt:lpstr>400 - NPG</vt:lpstr>
      <vt:lpstr>500 - Elections</vt:lpstr>
      <vt:lpstr>NC Budget Summary</vt:lpstr>
      <vt:lpstr>Data Sheet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Fujitsu</dc:creator>
  <cp:lastModifiedBy>Joe Hoffman</cp:lastModifiedBy>
  <cp:lastPrinted>2016-08-31T19:01:26Z</cp:lastPrinted>
  <dcterms:created xsi:type="dcterms:W3CDTF">2010-06-08T01:22:30Z</dcterms:created>
  <dcterms:modified xsi:type="dcterms:W3CDTF">2016-09-02T00:10:45Z</dcterms:modified>
</cp:coreProperties>
</file>